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525" tabRatio="900" activeTab="0"/>
  </bookViews>
  <sheets>
    <sheet name="суми" sheetId="1" r:id="rId1"/>
    <sheet name="кредит" sheetId="2" r:id="rId2"/>
  </sheets>
  <definedNames/>
  <calcPr fullCalcOnLoad="1"/>
</workbook>
</file>

<file path=xl/sharedStrings.xml><?xml version="1.0" encoding="utf-8"?>
<sst xmlns="http://schemas.openxmlformats.org/spreadsheetml/2006/main" count="75" uniqueCount="51">
  <si>
    <t>грн.</t>
  </si>
  <si>
    <t>Разом</t>
  </si>
  <si>
    <t>РАЗОМ</t>
  </si>
  <si>
    <t>Додаток 2</t>
  </si>
  <si>
    <t>Державне управління</t>
  </si>
  <si>
    <t>Освіта</t>
  </si>
  <si>
    <t>Охорона здоров’я</t>
  </si>
  <si>
    <t>Соціальний захист та соціальне забезпечення</t>
  </si>
  <si>
    <t>Культура і мистецтво</t>
  </si>
  <si>
    <t>Фізична культура і спорт</t>
  </si>
  <si>
    <t>170000</t>
  </si>
  <si>
    <t>Транспорт, дорожнє господарство, рибне господарство та мисливство</t>
  </si>
  <si>
    <t>210000</t>
  </si>
  <si>
    <t>Запобігання та ліквідація надзвичайних ситуацій та наслідків стихійного лиха</t>
  </si>
  <si>
    <t>250300</t>
  </si>
  <si>
    <t>Кошти, що передаються до інших бюджетів</t>
  </si>
  <si>
    <t>Всього</t>
  </si>
  <si>
    <t xml:space="preserve">Цільові фонди </t>
  </si>
  <si>
    <t>240000</t>
  </si>
  <si>
    <t>Найменування коду тимчасової класифікації видатків та кредитування місцевих бюджетів</t>
  </si>
  <si>
    <t>загальний фонд</t>
  </si>
  <si>
    <t>спеціальний фонд</t>
  </si>
  <si>
    <t>Відсоток виконання до затверджених показників</t>
  </si>
  <si>
    <t>Код типової програмної класифікації видатків та кредитування місцевих бюджетів</t>
  </si>
  <si>
    <t>0100</t>
  </si>
  <si>
    <t>1000</t>
  </si>
  <si>
    <t>2000</t>
  </si>
  <si>
    <t>3000</t>
  </si>
  <si>
    <t>4000</t>
  </si>
  <si>
    <t>5000</t>
  </si>
  <si>
    <t>8000</t>
  </si>
  <si>
    <t>Довгострокові кредити індивідуальним забудовникам житла на селі та їх повернення</t>
  </si>
  <si>
    <t>Інша діяльність</t>
  </si>
  <si>
    <t>7000</t>
  </si>
  <si>
    <t>Економічна діяльнісь</t>
  </si>
  <si>
    <t>9000</t>
  </si>
  <si>
    <t>Міжбюджетні трансферти</t>
  </si>
  <si>
    <t>6000</t>
  </si>
  <si>
    <t>Житлово-комунальне господарство</t>
  </si>
  <si>
    <t>Затверджено з урахуванням змін на 2020 рік</t>
  </si>
  <si>
    <t>Касові видатки за 2020 рік</t>
  </si>
  <si>
    <t>Додаток 3</t>
  </si>
  <si>
    <t>Надання кредиту</t>
  </si>
  <si>
    <t>Повернення кредиту</t>
  </si>
  <si>
    <t>Кредитування з районного бюджету Ямпільського району за 2020 рік</t>
  </si>
  <si>
    <t xml:space="preserve">Заступник голови районної ради </t>
  </si>
  <si>
    <t>І.М.Шарамко</t>
  </si>
  <si>
    <t>Видатки районного бюджету Ямпільського району за 2020 рік за кодом типової програмної класифікації видатків та кредитування місцевих бюджетів</t>
  </si>
  <si>
    <t>до рішення районної ради</t>
  </si>
  <si>
    <t>від  11 лютого 2021 року</t>
  </si>
  <si>
    <t>від 11 лютого 2021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</si>
</sst>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0000000"/>
    <numFmt numFmtId="181" formatCode="0.00000000000000"/>
    <numFmt numFmtId="182" formatCode="0.0"/>
    <numFmt numFmtId="183" formatCode="0.0_ ;\-0.0\ "/>
    <numFmt numFmtId="184" formatCode="0.000000000"/>
    <numFmt numFmtId="185" formatCode="0.0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_ ;\-0\ 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182" fontId="3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5" fillId="33" borderId="10" xfId="53" applyFont="1" applyFill="1" applyBorder="1" applyAlignment="1">
      <alignment vertical="center" wrapText="1"/>
      <protection/>
    </xf>
    <xf numFmtId="49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182" fontId="6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82" fontId="3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="60" zoomScalePageLayoutView="0" workbookViewId="0" topLeftCell="A26">
      <selection activeCell="J3" sqref="J3"/>
    </sheetView>
  </sheetViews>
  <sheetFormatPr defaultColWidth="9.00390625" defaultRowHeight="12.75"/>
  <cols>
    <col min="1" max="1" width="16.625" style="2" customWidth="1"/>
    <col min="2" max="2" width="27.00390625" style="2" customWidth="1"/>
    <col min="3" max="3" width="15.00390625" style="2" customWidth="1"/>
    <col min="4" max="4" width="15.75390625" style="2" customWidth="1"/>
    <col min="5" max="5" width="14.00390625" style="2" customWidth="1"/>
    <col min="6" max="6" width="17.25390625" style="2" customWidth="1"/>
    <col min="7" max="7" width="14.75390625" style="2" customWidth="1"/>
    <col min="8" max="8" width="16.25390625" style="2" customWidth="1"/>
    <col min="9" max="9" width="13.625" style="2" customWidth="1"/>
    <col min="10" max="10" width="14.875" style="2" customWidth="1"/>
    <col min="11" max="11" width="11.625" style="2" customWidth="1"/>
    <col min="12" max="16384" width="9.125" style="2" customWidth="1"/>
  </cols>
  <sheetData>
    <row r="1" ht="15.75">
      <c r="H1" s="2" t="s">
        <v>3</v>
      </c>
    </row>
    <row r="2" ht="15.75">
      <c r="H2" s="1" t="s">
        <v>48</v>
      </c>
    </row>
    <row r="3" ht="15.75">
      <c r="H3" s="2" t="s">
        <v>50</v>
      </c>
    </row>
    <row r="6" spans="1:11" ht="39.75" customHeight="1">
      <c r="A6" s="40" t="s">
        <v>47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ht="15" customHeight="1"/>
    <row r="8" ht="18" customHeight="1">
      <c r="J8" s="2" t="s">
        <v>0</v>
      </c>
    </row>
    <row r="9" spans="1:11" ht="28.5" customHeight="1">
      <c r="A9" s="38" t="s">
        <v>23</v>
      </c>
      <c r="B9" s="38" t="s">
        <v>19</v>
      </c>
      <c r="C9" s="42" t="s">
        <v>39</v>
      </c>
      <c r="D9" s="43"/>
      <c r="E9" s="44"/>
      <c r="F9" s="42" t="s">
        <v>40</v>
      </c>
      <c r="G9" s="43"/>
      <c r="H9" s="44"/>
      <c r="I9" s="42" t="s">
        <v>22</v>
      </c>
      <c r="J9" s="43"/>
      <c r="K9" s="44"/>
    </row>
    <row r="10" spans="1:11" ht="79.5" customHeight="1">
      <c r="A10" s="39"/>
      <c r="B10" s="39"/>
      <c r="C10" s="12" t="s">
        <v>20</v>
      </c>
      <c r="D10" s="12" t="s">
        <v>21</v>
      </c>
      <c r="E10" s="12" t="s">
        <v>1</v>
      </c>
      <c r="F10" s="12" t="s">
        <v>20</v>
      </c>
      <c r="G10" s="12" t="s">
        <v>21</v>
      </c>
      <c r="H10" s="12" t="s">
        <v>1</v>
      </c>
      <c r="I10" s="12" t="s">
        <v>20</v>
      </c>
      <c r="J10" s="12" t="s">
        <v>21</v>
      </c>
      <c r="K10" s="12" t="s">
        <v>1</v>
      </c>
    </row>
    <row r="11" spans="1:11" ht="15.75">
      <c r="A11" s="4" t="s">
        <v>24</v>
      </c>
      <c r="B11" s="5" t="s">
        <v>4</v>
      </c>
      <c r="C11" s="6">
        <v>2539887</v>
      </c>
      <c r="D11" s="6">
        <v>101</v>
      </c>
      <c r="E11" s="6">
        <f aca="true" t="shared" si="0" ref="E11:E25">SUM(C11+D11)</f>
        <v>2539988</v>
      </c>
      <c r="F11" s="6">
        <v>2494823</v>
      </c>
      <c r="G11" s="6">
        <v>101</v>
      </c>
      <c r="H11" s="6">
        <f aca="true" t="shared" si="1" ref="H11:H23">SUM(F11+G11)</f>
        <v>2494924</v>
      </c>
      <c r="I11" s="8">
        <f aca="true" t="shared" si="2" ref="I11:I16">SUM(F11/C11*10000%)</f>
        <v>98.22574783838809</v>
      </c>
      <c r="J11" s="8">
        <f>SUM(G11/D11*10000%)</f>
        <v>100</v>
      </c>
      <c r="K11" s="8">
        <f aca="true" t="shared" si="3" ref="K11:K25">SUM(H11/E11*10000%)</f>
        <v>98.22581838969317</v>
      </c>
    </row>
    <row r="12" spans="1:11" ht="15.75">
      <c r="A12" s="4" t="s">
        <v>25</v>
      </c>
      <c r="B12" s="5" t="s">
        <v>5</v>
      </c>
      <c r="C12" s="6">
        <v>59962565</v>
      </c>
      <c r="D12" s="6">
        <v>1692244</v>
      </c>
      <c r="E12" s="6">
        <f t="shared" si="0"/>
        <v>61654809</v>
      </c>
      <c r="F12" s="6">
        <v>59539519</v>
      </c>
      <c r="G12" s="6">
        <v>1673438</v>
      </c>
      <c r="H12" s="6">
        <f t="shared" si="1"/>
        <v>61212957</v>
      </c>
      <c r="I12" s="8">
        <f t="shared" si="2"/>
        <v>99.29448314961176</v>
      </c>
      <c r="J12" s="8">
        <f>SUM(G12/D12*10000%)</f>
        <v>98.88869453813989</v>
      </c>
      <c r="K12" s="8">
        <f t="shared" si="3"/>
        <v>99.28334544025591</v>
      </c>
    </row>
    <row r="13" spans="1:11" ht="15.75">
      <c r="A13" s="4" t="s">
        <v>26</v>
      </c>
      <c r="B13" s="5" t="s">
        <v>6</v>
      </c>
      <c r="C13" s="6">
        <v>11944050</v>
      </c>
      <c r="D13" s="6">
        <v>1410132</v>
      </c>
      <c r="E13" s="6">
        <f t="shared" si="0"/>
        <v>13354182</v>
      </c>
      <c r="F13" s="6">
        <v>11668720</v>
      </c>
      <c r="G13" s="6">
        <v>1410132</v>
      </c>
      <c r="H13" s="6">
        <f t="shared" si="1"/>
        <v>13078852</v>
      </c>
      <c r="I13" s="8">
        <f t="shared" si="2"/>
        <v>97.69483550387012</v>
      </c>
      <c r="J13" s="8">
        <f>SUM(G13/D13*10000%)</f>
        <v>100</v>
      </c>
      <c r="K13" s="8">
        <f t="shared" si="3"/>
        <v>97.93824885717449</v>
      </c>
    </row>
    <row r="14" spans="1:11" ht="31.5">
      <c r="A14" s="9" t="s">
        <v>27</v>
      </c>
      <c r="B14" s="10" t="s">
        <v>7</v>
      </c>
      <c r="C14" s="6">
        <v>6710864</v>
      </c>
      <c r="D14" s="6">
        <v>129264</v>
      </c>
      <c r="E14" s="6">
        <f t="shared" si="0"/>
        <v>6840128</v>
      </c>
      <c r="F14" s="6">
        <v>6496566</v>
      </c>
      <c r="G14" s="6">
        <v>128153</v>
      </c>
      <c r="H14" s="6">
        <f t="shared" si="1"/>
        <v>6624719</v>
      </c>
      <c r="I14" s="8">
        <f t="shared" si="2"/>
        <v>96.80670029969315</v>
      </c>
      <c r="J14" s="8">
        <f>SUM(G14/D14*10000%)</f>
        <v>99.14051862854313</v>
      </c>
      <c r="K14" s="8">
        <f t="shared" si="3"/>
        <v>96.85080454634767</v>
      </c>
    </row>
    <row r="15" spans="1:11" ht="15.75">
      <c r="A15" s="4" t="s">
        <v>28</v>
      </c>
      <c r="B15" s="5" t="s">
        <v>8</v>
      </c>
      <c r="C15" s="6">
        <v>5544460</v>
      </c>
      <c r="D15" s="7">
        <v>326106</v>
      </c>
      <c r="E15" s="6">
        <f t="shared" si="0"/>
        <v>5870566</v>
      </c>
      <c r="F15" s="6">
        <v>5474782</v>
      </c>
      <c r="G15" s="6">
        <v>324590</v>
      </c>
      <c r="H15" s="6">
        <f t="shared" si="1"/>
        <v>5799372</v>
      </c>
      <c r="I15" s="8">
        <f t="shared" si="2"/>
        <v>98.7432860909809</v>
      </c>
      <c r="J15" s="8">
        <f>SUM(G15/D15*10000%)</f>
        <v>99.53512048229717</v>
      </c>
      <c r="K15" s="8">
        <f t="shared" si="3"/>
        <v>98.78727195980763</v>
      </c>
    </row>
    <row r="16" spans="1:11" ht="15.75">
      <c r="A16" s="4" t="s">
        <v>29</v>
      </c>
      <c r="B16" s="5" t="s">
        <v>9</v>
      </c>
      <c r="C16" s="6">
        <v>1000682</v>
      </c>
      <c r="D16" s="6"/>
      <c r="E16" s="6">
        <f t="shared" si="0"/>
        <v>1000682</v>
      </c>
      <c r="F16" s="6">
        <v>983591</v>
      </c>
      <c r="G16" s="6"/>
      <c r="H16" s="6">
        <f t="shared" si="1"/>
        <v>983591</v>
      </c>
      <c r="I16" s="8">
        <f t="shared" si="2"/>
        <v>98.29206481179835</v>
      </c>
      <c r="J16" s="8"/>
      <c r="K16" s="8">
        <f t="shared" si="3"/>
        <v>98.29206481179835</v>
      </c>
    </row>
    <row r="17" spans="1:11" ht="63" hidden="1">
      <c r="A17" s="9" t="s">
        <v>10</v>
      </c>
      <c r="B17" s="10" t="s">
        <v>11</v>
      </c>
      <c r="C17" s="6"/>
      <c r="D17" s="6"/>
      <c r="E17" s="6">
        <f t="shared" si="0"/>
        <v>0</v>
      </c>
      <c r="F17" s="6"/>
      <c r="G17" s="6"/>
      <c r="H17" s="6">
        <f t="shared" si="1"/>
        <v>0</v>
      </c>
      <c r="I17" s="8" t="e">
        <f>SUM(F17/C17*10000%)</f>
        <v>#DIV/0!</v>
      </c>
      <c r="J17" s="8"/>
      <c r="K17" s="8" t="e">
        <f t="shared" si="3"/>
        <v>#DIV/0!</v>
      </c>
    </row>
    <row r="18" spans="1:11" ht="47.25" hidden="1">
      <c r="A18" s="9" t="s">
        <v>12</v>
      </c>
      <c r="B18" s="10" t="s">
        <v>13</v>
      </c>
      <c r="C18" s="6"/>
      <c r="D18" s="6"/>
      <c r="E18" s="6">
        <f t="shared" si="0"/>
        <v>0</v>
      </c>
      <c r="F18" s="6"/>
      <c r="G18" s="6"/>
      <c r="H18" s="6">
        <f t="shared" si="1"/>
        <v>0</v>
      </c>
      <c r="I18" s="8" t="e">
        <f>SUM(F18/C18*10000%)</f>
        <v>#DIV/0!</v>
      </c>
      <c r="J18" s="8"/>
      <c r="K18" s="8" t="e">
        <f t="shared" si="3"/>
        <v>#DIV/0!</v>
      </c>
    </row>
    <row r="19" spans="1:11" ht="31.5">
      <c r="A19" s="9" t="s">
        <v>37</v>
      </c>
      <c r="B19" s="10" t="s">
        <v>38</v>
      </c>
      <c r="C19" s="6"/>
      <c r="D19" s="6">
        <v>1130694</v>
      </c>
      <c r="E19" s="6">
        <f>SUM(C19+D19)</f>
        <v>1130694</v>
      </c>
      <c r="F19" s="6"/>
      <c r="G19" s="6">
        <v>1130694</v>
      </c>
      <c r="H19" s="6">
        <f t="shared" si="1"/>
        <v>1130694</v>
      </c>
      <c r="I19" s="8"/>
      <c r="J19" s="8">
        <f>SUM(G19/D19*10000%)</f>
        <v>100</v>
      </c>
      <c r="K19" s="8">
        <f>SUM(H19/E19*10000%)</f>
        <v>100</v>
      </c>
    </row>
    <row r="20" spans="1:11" ht="15.75">
      <c r="A20" s="9" t="s">
        <v>33</v>
      </c>
      <c r="B20" s="10" t="s">
        <v>34</v>
      </c>
      <c r="C20" s="6">
        <v>5000</v>
      </c>
      <c r="D20" s="6">
        <v>1371852</v>
      </c>
      <c r="E20" s="6">
        <f t="shared" si="0"/>
        <v>1376852</v>
      </c>
      <c r="F20" s="6">
        <v>5000</v>
      </c>
      <c r="G20" s="6">
        <v>1309525</v>
      </c>
      <c r="H20" s="6">
        <f t="shared" si="1"/>
        <v>1314525</v>
      </c>
      <c r="I20" s="8">
        <f>SUM(F20/C20*10000%)</f>
        <v>100</v>
      </c>
      <c r="J20" s="8">
        <f>SUM(G20/D20*10000%)</f>
        <v>95.45672565262142</v>
      </c>
      <c r="K20" s="8">
        <f t="shared" si="3"/>
        <v>95.47322442789785</v>
      </c>
    </row>
    <row r="21" spans="1:11" ht="15.75" hidden="1">
      <c r="A21" s="9" t="s">
        <v>18</v>
      </c>
      <c r="B21" s="10" t="s">
        <v>17</v>
      </c>
      <c r="C21" s="6"/>
      <c r="D21" s="6"/>
      <c r="E21" s="6">
        <f t="shared" si="0"/>
        <v>0</v>
      </c>
      <c r="F21" s="6"/>
      <c r="G21" s="6"/>
      <c r="H21" s="6">
        <f t="shared" si="1"/>
        <v>0</v>
      </c>
      <c r="I21" s="8"/>
      <c r="J21" s="8" t="e">
        <f>SUM(G21/D21*10000%)</f>
        <v>#DIV/0!</v>
      </c>
      <c r="K21" s="8" t="e">
        <f t="shared" si="3"/>
        <v>#DIV/0!</v>
      </c>
    </row>
    <row r="22" spans="1:11" ht="15.75">
      <c r="A22" s="9" t="s">
        <v>30</v>
      </c>
      <c r="B22" s="10" t="s">
        <v>32</v>
      </c>
      <c r="C22" s="6">
        <v>32131</v>
      </c>
      <c r="D22" s="6">
        <v>38800</v>
      </c>
      <c r="E22" s="6">
        <f t="shared" si="0"/>
        <v>70931</v>
      </c>
      <c r="F22" s="6">
        <v>16085</v>
      </c>
      <c r="G22" s="6">
        <v>38800</v>
      </c>
      <c r="H22" s="6">
        <f t="shared" si="1"/>
        <v>54885</v>
      </c>
      <c r="I22" s="8">
        <f>SUM(F22/C22*10000%)</f>
        <v>50.06068905418444</v>
      </c>
      <c r="J22" s="8">
        <f>SUM(G22/D22*10000%)</f>
        <v>100</v>
      </c>
      <c r="K22" s="8">
        <f t="shared" si="3"/>
        <v>77.37801525426119</v>
      </c>
    </row>
    <row r="23" spans="1:11" ht="15.75">
      <c r="A23" s="9" t="s">
        <v>35</v>
      </c>
      <c r="B23" s="13" t="s">
        <v>36</v>
      </c>
      <c r="C23" s="6">
        <v>10254544</v>
      </c>
      <c r="D23" s="6">
        <v>2650000</v>
      </c>
      <c r="E23" s="6">
        <f t="shared" si="0"/>
        <v>12904544</v>
      </c>
      <c r="F23" s="6">
        <v>9724832</v>
      </c>
      <c r="G23" s="6">
        <v>2400000</v>
      </c>
      <c r="H23" s="6">
        <f t="shared" si="1"/>
        <v>12124832</v>
      </c>
      <c r="I23" s="8">
        <f>SUM(F23/C23*10000%)</f>
        <v>94.8343680616125</v>
      </c>
      <c r="J23" s="8">
        <f>SUM(G23/D23*10000%)</f>
        <v>90.56603773584906</v>
      </c>
      <c r="K23" s="8">
        <f>SUM(H23/E23*10000%)</f>
        <v>93.95784926611897</v>
      </c>
    </row>
    <row r="24" spans="1:11" s="3" customFormat="1" ht="15.75">
      <c r="A24" s="14"/>
      <c r="B24" s="15" t="s">
        <v>16</v>
      </c>
      <c r="C24" s="11">
        <f aca="true" t="shared" si="4" ref="C24:H24">SUM(C11:C23)</f>
        <v>97994183</v>
      </c>
      <c r="D24" s="11">
        <f t="shared" si="4"/>
        <v>8749193</v>
      </c>
      <c r="E24" s="11">
        <f t="shared" si="4"/>
        <v>106743376</v>
      </c>
      <c r="F24" s="11">
        <f t="shared" si="4"/>
        <v>96403918</v>
      </c>
      <c r="G24" s="11">
        <f t="shared" si="4"/>
        <v>8415433</v>
      </c>
      <c r="H24" s="11">
        <f t="shared" si="4"/>
        <v>104819351</v>
      </c>
      <c r="I24" s="16">
        <f>SUM(F24/C24*10000%)</f>
        <v>98.37718428654077</v>
      </c>
      <c r="J24" s="16">
        <f>SUM(G24/D24*10000%)</f>
        <v>96.18524817088844</v>
      </c>
      <c r="K24" s="16">
        <f>SUM(H24/E24*10000%)</f>
        <v>98.19752281396833</v>
      </c>
    </row>
    <row r="25" spans="1:11" ht="31.5" hidden="1">
      <c r="A25" s="4" t="s">
        <v>14</v>
      </c>
      <c r="B25" s="17" t="s">
        <v>15</v>
      </c>
      <c r="C25" s="6"/>
      <c r="D25" s="6"/>
      <c r="E25" s="6">
        <f t="shared" si="0"/>
        <v>0</v>
      </c>
      <c r="F25" s="6"/>
      <c r="G25" s="6"/>
      <c r="H25" s="6">
        <f>SUM(F25+G25)</f>
        <v>0</v>
      </c>
      <c r="I25" s="8" t="e">
        <f>SUM(F25/C25*10000%)</f>
        <v>#DIV/0!</v>
      </c>
      <c r="J25" s="5"/>
      <c r="K25" s="8" t="e">
        <f t="shared" si="3"/>
        <v>#DIV/0!</v>
      </c>
    </row>
    <row r="26" spans="1:11" ht="15.75">
      <c r="A26" s="18"/>
      <c r="B26" s="19"/>
      <c r="C26" s="19"/>
      <c r="D26" s="19"/>
      <c r="E26" s="19"/>
      <c r="F26" s="19"/>
      <c r="G26" s="19"/>
      <c r="H26" s="19"/>
      <c r="I26" s="20"/>
      <c r="J26" s="20"/>
      <c r="K26" s="20"/>
    </row>
    <row r="27" spans="1:11" ht="15.75">
      <c r="A27" s="21"/>
      <c r="B27" s="22" t="s">
        <v>45</v>
      </c>
      <c r="C27" s="21"/>
      <c r="D27" s="22"/>
      <c r="E27" s="21"/>
      <c r="F27" s="21"/>
      <c r="G27" s="21"/>
      <c r="H27" s="22"/>
      <c r="I27" s="21" t="s">
        <v>46</v>
      </c>
      <c r="J27" s="21"/>
      <c r="K27" s="22"/>
    </row>
    <row r="28" s="1" customFormat="1" ht="15.75"/>
  </sheetData>
  <sheetProtection/>
  <mergeCells count="6">
    <mergeCell ref="B9:B10"/>
    <mergeCell ref="A6:K6"/>
    <mergeCell ref="A9:A10"/>
    <mergeCell ref="C9:E9"/>
    <mergeCell ref="I9:K9"/>
    <mergeCell ref="F9:H9"/>
  </mergeCells>
  <printOptions/>
  <pageMargins left="0.75" right="0.75" top="0.3" bottom="0.28" header="0.21" footer="0.19"/>
  <pageSetup horizontalDpi="120" verticalDpi="12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13">
      <selection activeCell="C4" sqref="C4"/>
    </sheetView>
  </sheetViews>
  <sheetFormatPr defaultColWidth="9.00390625" defaultRowHeight="12.75"/>
  <cols>
    <col min="1" max="1" width="15.625" style="0" customWidth="1"/>
    <col min="2" max="2" width="33.125" style="0" customWidth="1"/>
    <col min="3" max="3" width="12.875" style="0" customWidth="1"/>
    <col min="4" max="4" width="11.00390625" style="0" customWidth="1"/>
    <col min="6" max="6" width="13.25390625" style="0" customWidth="1"/>
    <col min="7" max="7" width="13.625" style="0" customWidth="1"/>
    <col min="9" max="9" width="12.00390625" style="0" customWidth="1"/>
    <col min="10" max="10" width="14.00390625" style="0" customWidth="1"/>
  </cols>
  <sheetData>
    <row r="1" spans="1:11" ht="15.75">
      <c r="A1" s="1"/>
      <c r="B1" s="1"/>
      <c r="C1" s="1"/>
      <c r="D1" s="1"/>
      <c r="E1" s="1"/>
      <c r="F1" s="1"/>
      <c r="G1" s="1"/>
      <c r="H1" s="1" t="s">
        <v>41</v>
      </c>
      <c r="I1" s="1"/>
      <c r="J1" s="1"/>
      <c r="K1" s="1"/>
    </row>
    <row r="2" spans="1:11" ht="15.75">
      <c r="A2" s="1"/>
      <c r="B2" s="1"/>
      <c r="C2" s="1"/>
      <c r="D2" s="1"/>
      <c r="E2" s="1"/>
      <c r="F2" s="1"/>
      <c r="G2" s="1"/>
      <c r="H2" s="1" t="s">
        <v>48</v>
      </c>
      <c r="I2" s="1"/>
      <c r="J2" s="1"/>
      <c r="K2" s="1"/>
    </row>
    <row r="3" spans="1:11" ht="15.75">
      <c r="A3" s="1"/>
      <c r="B3" s="1"/>
      <c r="C3" s="1"/>
      <c r="D3" s="1"/>
      <c r="E3" s="1"/>
      <c r="F3" s="1"/>
      <c r="G3" s="1"/>
      <c r="H3" s="1" t="s">
        <v>49</v>
      </c>
      <c r="I3" s="1"/>
      <c r="J3" s="1"/>
      <c r="K3" s="1"/>
    </row>
    <row r="4" spans="1:11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9.5">
      <c r="A7" s="40" t="s">
        <v>44</v>
      </c>
      <c r="B7" s="40"/>
      <c r="C7" s="40"/>
      <c r="D7" s="40"/>
      <c r="E7" s="40"/>
      <c r="F7" s="40"/>
      <c r="G7" s="40"/>
      <c r="H7" s="40"/>
      <c r="I7" s="40"/>
      <c r="J7" s="45"/>
      <c r="K7" s="45"/>
    </row>
    <row r="8" spans="1:11" ht="15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15.75">
      <c r="A9" s="1"/>
      <c r="B9" s="1"/>
      <c r="C9" s="1"/>
      <c r="D9" s="1"/>
      <c r="E9" s="1"/>
      <c r="F9" s="1"/>
      <c r="G9" s="1"/>
      <c r="H9" s="1"/>
      <c r="I9" s="1"/>
      <c r="J9" s="1"/>
      <c r="K9" s="1" t="s">
        <v>0</v>
      </c>
    </row>
    <row r="10" spans="1:11" ht="44.25" customHeight="1">
      <c r="A10" s="46" t="s">
        <v>23</v>
      </c>
      <c r="B10" s="46" t="s">
        <v>19</v>
      </c>
      <c r="C10" s="48" t="s">
        <v>39</v>
      </c>
      <c r="D10" s="49"/>
      <c r="E10" s="50"/>
      <c r="F10" s="48" t="s">
        <v>40</v>
      </c>
      <c r="G10" s="49"/>
      <c r="H10" s="50"/>
      <c r="I10" s="51" t="s">
        <v>22</v>
      </c>
      <c r="J10" s="52"/>
      <c r="K10" s="53"/>
    </row>
    <row r="11" spans="1:11" ht="69" customHeight="1">
      <c r="A11" s="47"/>
      <c r="B11" s="47"/>
      <c r="C11" s="25" t="s">
        <v>20</v>
      </c>
      <c r="D11" s="25" t="s">
        <v>21</v>
      </c>
      <c r="E11" s="25" t="s">
        <v>1</v>
      </c>
      <c r="F11" s="25" t="s">
        <v>20</v>
      </c>
      <c r="G11" s="25" t="s">
        <v>21</v>
      </c>
      <c r="H11" s="25" t="s">
        <v>1</v>
      </c>
      <c r="I11" s="25" t="s">
        <v>20</v>
      </c>
      <c r="J11" s="25" t="s">
        <v>21</v>
      </c>
      <c r="K11" s="25" t="s">
        <v>1</v>
      </c>
    </row>
    <row r="12" spans="1:11" ht="54.75" customHeight="1">
      <c r="A12" s="24">
        <v>8830</v>
      </c>
      <c r="B12" s="26" t="s">
        <v>31</v>
      </c>
      <c r="C12" s="27">
        <f>C13</f>
        <v>0</v>
      </c>
      <c r="D12" s="27">
        <f>D14</f>
        <v>0</v>
      </c>
      <c r="E12" s="27">
        <f>C12+D12</f>
        <v>0</v>
      </c>
      <c r="F12" s="27">
        <f>F13</f>
        <v>0</v>
      </c>
      <c r="G12" s="27">
        <f>G14</f>
        <v>-38746</v>
      </c>
      <c r="H12" s="27">
        <f>F12+G12</f>
        <v>-38746</v>
      </c>
      <c r="I12" s="28">
        <f>I13</f>
        <v>0</v>
      </c>
      <c r="J12" s="27"/>
      <c r="K12" s="28">
        <f>K13</f>
        <v>0</v>
      </c>
    </row>
    <row r="13" spans="1:11" ht="15.75">
      <c r="A13" s="29">
        <v>8831</v>
      </c>
      <c r="B13" s="30" t="s">
        <v>42</v>
      </c>
      <c r="C13" s="31"/>
      <c r="D13" s="31"/>
      <c r="E13" s="31">
        <f>SUM(C13:D13)</f>
        <v>0</v>
      </c>
      <c r="F13" s="31">
        <v>0</v>
      </c>
      <c r="G13" s="31">
        <v>0</v>
      </c>
      <c r="H13" s="31">
        <f>SUM(F13:G13)</f>
        <v>0</v>
      </c>
      <c r="I13" s="32"/>
      <c r="J13" s="32"/>
      <c r="K13" s="32">
        <f>I13</f>
        <v>0</v>
      </c>
    </row>
    <row r="14" spans="1:11" ht="33.75" customHeight="1">
      <c r="A14" s="29">
        <v>8832</v>
      </c>
      <c r="B14" s="30" t="s">
        <v>43</v>
      </c>
      <c r="C14" s="31"/>
      <c r="D14" s="31"/>
      <c r="E14" s="31">
        <f>SUM(C14:D14)</f>
        <v>0</v>
      </c>
      <c r="F14" s="31">
        <v>0</v>
      </c>
      <c r="G14" s="31">
        <v>-38746</v>
      </c>
      <c r="H14" s="31">
        <f>SUM(F14:G14)</f>
        <v>-38746</v>
      </c>
      <c r="I14" s="32"/>
      <c r="J14" s="32"/>
      <c r="K14" s="32"/>
    </row>
    <row r="15" spans="1:11" ht="15.75">
      <c r="A15" s="33"/>
      <c r="B15" s="33" t="s">
        <v>2</v>
      </c>
      <c r="C15" s="34">
        <f aca="true" t="shared" si="0" ref="C15:H15">SUM(C13:C14)</f>
        <v>0</v>
      </c>
      <c r="D15" s="34">
        <f t="shared" si="0"/>
        <v>0</v>
      </c>
      <c r="E15" s="34">
        <f>SUM(E13:E14)</f>
        <v>0</v>
      </c>
      <c r="F15" s="34">
        <f t="shared" si="0"/>
        <v>0</v>
      </c>
      <c r="G15" s="34">
        <f t="shared" si="0"/>
        <v>-38746</v>
      </c>
      <c r="H15" s="34">
        <f t="shared" si="0"/>
        <v>-38746</v>
      </c>
      <c r="I15" s="35">
        <v>0</v>
      </c>
      <c r="J15" s="35">
        <v>0</v>
      </c>
      <c r="K15" s="35">
        <f>I15</f>
        <v>0</v>
      </c>
    </row>
    <row r="16" spans="1:11" ht="15.75">
      <c r="A16" s="36"/>
      <c r="B16" s="36"/>
      <c r="C16" s="36"/>
      <c r="D16" s="36"/>
      <c r="E16" s="36"/>
      <c r="F16" s="36"/>
      <c r="G16" s="36"/>
      <c r="H16" s="36"/>
      <c r="I16" s="37"/>
      <c r="J16" s="37"/>
      <c r="K16" s="37"/>
    </row>
    <row r="17" spans="2:11" ht="15.75">
      <c r="B17" s="22" t="s">
        <v>45</v>
      </c>
      <c r="D17" s="2"/>
      <c r="H17" s="2"/>
      <c r="I17" s="21" t="s">
        <v>46</v>
      </c>
      <c r="K17" s="2"/>
    </row>
  </sheetData>
  <sheetProtection/>
  <mergeCells count="6">
    <mergeCell ref="A7:K7"/>
    <mergeCell ref="A10:A11"/>
    <mergeCell ref="B10:B11"/>
    <mergeCell ref="C10:E10"/>
    <mergeCell ref="F10:H10"/>
    <mergeCell ref="I10:K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 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Lesovoi</dc:creator>
  <cp:keywords/>
  <dc:description/>
  <cp:lastModifiedBy>RePack by Diakov</cp:lastModifiedBy>
  <cp:lastPrinted>2021-02-16T12:32:08Z</cp:lastPrinted>
  <dcterms:created xsi:type="dcterms:W3CDTF">2000-11-02T06:40:41Z</dcterms:created>
  <dcterms:modified xsi:type="dcterms:W3CDTF">2021-02-16T12:32:13Z</dcterms:modified>
  <cp:category/>
  <cp:version/>
  <cp:contentType/>
  <cp:contentStatus/>
</cp:coreProperties>
</file>