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10" activeTab="0"/>
  </bookViews>
  <sheets>
    <sheet name="Додаток 1" sheetId="1" r:id="rId1"/>
  </sheets>
  <definedNames>
    <definedName name="_xlnm.Print_Titles" localSheetId="0">'Додаток 1'!$10:$12</definedName>
    <definedName name="_xlnm.Print_Area" localSheetId="0">'Додаток 1'!$A$1:$N$66</definedName>
  </definedNames>
  <calcPr fullCalcOnLoad="1"/>
</workbook>
</file>

<file path=xl/sharedStrings.xml><?xml version="1.0" encoding="utf-8"?>
<sst xmlns="http://schemas.openxmlformats.org/spreadsheetml/2006/main" count="81" uniqueCount="68">
  <si>
    <t>Код</t>
  </si>
  <si>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</si>
  <si>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</si>
  <si>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</si>
  <si>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</si>
  <si>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</si>
  <si>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 xml:space="preserve">Власні надходження бюджетних установ </t>
  </si>
  <si>
    <t>Офіційні трансферти</t>
  </si>
  <si>
    <t>Плата за оренду майна бюджетних установ</t>
  </si>
  <si>
    <t>Інші неподаткові надходження</t>
  </si>
  <si>
    <t>Інші надходження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</si>
  <si>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</si>
  <si>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</si>
  <si>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Базова дотація</t>
  </si>
  <si>
    <t>Податок та збір на доходи фізичних осіб</t>
  </si>
  <si>
    <t>Надходження від плати за послуги, що надаються бюджетними установами згідно із законодавством</t>
  </si>
  <si>
    <t>Плата за надання адміністративних послуг</t>
  </si>
  <si>
    <t>Інші субвенції з місцевого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</si>
  <si>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</si>
  <si>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</si>
  <si>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Дотації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</si>
  <si>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</si>
  <si>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</si>
  <si>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Усього доходів (без урахування міжбюджетних трансфертів)</t>
  </si>
  <si>
    <t>Усього</t>
  </si>
  <si>
    <t>усього</t>
  </si>
  <si>
    <t>Додаток 1</t>
  </si>
  <si>
    <t>у тому числі бюджет розвитку</t>
  </si>
  <si>
    <t>Найменування згідно з Класифікацією доходів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</si>
  <si>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</si>
  <si>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Затверджено</t>
  </si>
  <si>
    <t>Внесено зміни</t>
  </si>
  <si>
    <t>Затверджено з урахуванням змін</t>
  </si>
  <si>
    <t>Плата за надання інших адміністративних послуг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</si>
  <si>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</si>
  <si>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</si>
  <si>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Разом доходів</t>
  </si>
  <si>
    <t>(код бюджету)</t>
  </si>
  <si>
    <t>(грн)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</si>
  <si>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</si>
  <si>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</si>
  <si>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</si>
  <si>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</si>
  <si>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</si>
  <si>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</si>
  <si>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</si>
  <si>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</si>
  <si>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 xml:space="preserve">Адміністративні збори та платежі, доходи від некомерційної господарської діяльності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</si>
  <si>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</si>
  <si>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</si>
  <si>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</si>
  <si>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Від органів державного управління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</si>
  <si>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</si>
  <si>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</si>
  <si>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</si>
  <si>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Зміни до додатку 1 рішення Ямпільської районної ради Сумської області "Про районний бюджет Ямпільського району на 2020 рік" "ДОХОДИ районного бюджету на 2020 рік"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</si>
  <si>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</si>
  <si>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</si>
  <si>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</si>
  <si>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</si>
  <si>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</si>
  <si>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</si>
  <si>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Адміністративні штрафи та інші санкції</t>
  </si>
  <si>
    <t>Доходи від власності та підприємницької діяльності</t>
  </si>
  <si>
    <t>І.М.Шарамко</t>
  </si>
  <si>
    <t>Заступник голови районної ради</t>
  </si>
  <si>
    <t>до рішення районної ради</t>
  </si>
  <si>
    <t>від   24 грудня  2020 року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</si>
</sst>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0.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0"/>
      <name val="Times"/>
      <family val="0"/>
    </font>
    <font>
      <sz val="10"/>
      <color indexed="8"/>
      <name val="Calibri"/>
      <family val="2"/>
    </font>
    <font>
      <b/>
      <sz val="12"/>
      <name val="Times"/>
      <family val="0"/>
    </font>
    <font>
      <sz val="12"/>
      <name val="Times"/>
      <family val="1"/>
    </font>
    <font>
      <b/>
      <sz val="10"/>
      <name val="Times"/>
      <family val="0"/>
    </font>
    <font>
      <sz val="14"/>
      <name val="Times"/>
      <family val="0"/>
    </font>
    <font>
      <b/>
      <sz val="14"/>
      <name val="Times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"/>
      <family val="0"/>
    </font>
    <font>
      <sz val="12"/>
      <color indexed="8"/>
      <name val="Times New Roman"/>
      <family val="1"/>
    </font>
    <font>
      <sz val="12"/>
      <color indexed="8"/>
      <name val="Times"/>
      <family val="1"/>
    </font>
    <font>
      <sz val="12"/>
      <color indexed="8"/>
      <name val="Times New Roman CE"/>
      <family val="1"/>
    </font>
    <font>
      <sz val="10"/>
      <color indexed="8"/>
      <name val="Times New Roman CE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 CE"/>
      <family val="1"/>
    </font>
    <font>
      <sz val="10"/>
      <color indexed="10"/>
      <name val="Times New Roman CE"/>
      <family val="1"/>
    </font>
    <font>
      <u val="single"/>
      <sz val="16"/>
      <color indexed="8"/>
      <name val="Times New Roman CE"/>
      <family val="0"/>
    </font>
    <font>
      <b/>
      <sz val="16"/>
      <name val="Times New Roman CE"/>
      <family val="0"/>
    </font>
    <font>
      <sz val="10"/>
      <name val="Times New Roman CE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14" fontId="17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4" fontId="0" fillId="0" borderId="0" xfId="0" applyNumberFormat="1" applyAlignment="1">
      <alignment/>
    </xf>
    <xf numFmtId="0" fontId="16" fillId="0" borderId="10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6" fillId="0" borderId="10" xfId="52" applyFont="1" applyBorder="1" applyAlignment="1">
      <alignment horizontal="left" vertical="center" wrapText="1"/>
      <protection/>
    </xf>
    <xf numFmtId="0" fontId="15" fillId="0" borderId="10" xfId="52" applyFont="1" applyBorder="1" applyAlignment="1">
      <alignment horizontal="left" vertical="center" wrapText="1"/>
      <protection/>
    </xf>
    <xf numFmtId="0" fontId="16" fillId="0" borderId="10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4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55" zoomScaleNormal="55" zoomScaleSheetLayoutView="70" zoomScalePageLayoutView="0" workbookViewId="0" topLeftCell="A1">
      <pane xSplit="1" ySplit="12" topLeftCell="C6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68" sqref="I68"/>
    </sheetView>
  </sheetViews>
  <sheetFormatPr defaultColWidth="9.00390625" defaultRowHeight="12.75"/>
  <cols>
    <col min="1" max="1" width="15.125" style="0" customWidth="1"/>
    <col min="2" max="2" width="99.625" style="1" customWidth="1"/>
    <col min="3" max="3" width="22.125" style="1" customWidth="1"/>
    <col min="4" max="4" width="22.375" style="0" customWidth="1"/>
    <col min="5" max="5" width="19.375" style="0" bestFit="1" customWidth="1"/>
    <col min="6" max="6" width="16.125" style="0" customWidth="1"/>
    <col min="7" max="7" width="19.375" style="0" customWidth="1"/>
    <col min="8" max="8" width="22.625" style="0" customWidth="1"/>
    <col min="9" max="9" width="20.125" style="0" customWidth="1"/>
    <col min="10" max="10" width="18.50390625" style="0" bestFit="1" customWidth="1"/>
    <col min="11" max="11" width="21.125" style="0" bestFit="1" customWidth="1"/>
    <col min="12" max="12" width="22.625" style="0" customWidth="1"/>
    <col min="13" max="13" width="19.50390625" style="0" bestFit="1" customWidth="1"/>
    <col min="14" max="14" width="18.50390625" style="0" bestFit="1" customWidth="1"/>
    <col min="15" max="18" width="5.625" style="0" bestFit="1" customWidth="1"/>
    <col min="19" max="20" width="16.00390625" style="0" customWidth="1"/>
    <col min="21" max="21" width="11.50390625" style="0" customWidth="1"/>
    <col min="22" max="22" width="12.625" style="0" customWidth="1"/>
    <col min="23" max="23" width="15.125" style="0" customWidth="1"/>
    <col min="24" max="24" width="11.50390625" style="0" customWidth="1"/>
  </cols>
  <sheetData>
    <row r="1" spans="2:20" s="11" customFormat="1" ht="15.75">
      <c r="B1" s="12"/>
      <c r="C1" s="51"/>
      <c r="D1" s="51"/>
      <c r="E1" s="51"/>
      <c r="F1" s="51"/>
      <c r="G1" s="13"/>
      <c r="H1" s="13"/>
      <c r="I1" s="13"/>
      <c r="J1" s="13"/>
      <c r="K1" s="47" t="s">
        <v>26</v>
      </c>
      <c r="L1" s="47"/>
      <c r="M1" s="47"/>
      <c r="N1" s="47"/>
      <c r="O1" s="13"/>
      <c r="P1" s="13"/>
      <c r="Q1" s="13"/>
      <c r="R1" s="13"/>
      <c r="S1" s="13"/>
      <c r="T1" s="13"/>
    </row>
    <row r="2" spans="2:20" s="11" customFormat="1" ht="15.75">
      <c r="B2" s="14"/>
      <c r="C2" s="49"/>
      <c r="D2" s="49"/>
      <c r="E2" s="49"/>
      <c r="F2" s="49"/>
      <c r="G2" s="13"/>
      <c r="H2" s="13"/>
      <c r="I2" s="13"/>
      <c r="J2" s="13"/>
      <c r="K2" s="48" t="s">
        <v>66</v>
      </c>
      <c r="L2" s="48"/>
      <c r="M2" s="48"/>
      <c r="N2" s="48"/>
      <c r="O2" s="13"/>
      <c r="P2" s="13"/>
      <c r="Q2" s="13"/>
      <c r="R2" s="13"/>
      <c r="S2" s="13"/>
      <c r="T2" s="13"/>
    </row>
    <row r="3" spans="2:20" s="11" customFormat="1" ht="15.75">
      <c r="B3" s="14"/>
      <c r="C3" s="52"/>
      <c r="D3" s="52"/>
      <c r="E3" s="52"/>
      <c r="F3" s="52"/>
      <c r="G3" s="13"/>
      <c r="H3" s="13"/>
      <c r="I3" s="13"/>
      <c r="J3" s="13"/>
      <c r="K3" s="49" t="s">
        <v>67</v>
      </c>
      <c r="L3" s="49"/>
      <c r="M3" s="49"/>
      <c r="N3" s="49"/>
      <c r="O3" s="13"/>
      <c r="P3" s="13"/>
      <c r="Q3" s="13"/>
      <c r="R3" s="13"/>
      <c r="S3" s="13"/>
      <c r="T3" s="13"/>
    </row>
    <row r="4" spans="2:20" s="11" customFormat="1" ht="15.75">
      <c r="B4" s="15"/>
      <c r="C4" s="22"/>
      <c r="D4" s="18"/>
      <c r="E4" s="19"/>
      <c r="F4" s="19"/>
      <c r="G4" s="13"/>
      <c r="H4" s="13"/>
      <c r="I4" s="13"/>
      <c r="J4" s="13"/>
      <c r="K4" s="22"/>
      <c r="L4" s="41"/>
      <c r="M4" s="42"/>
      <c r="N4" s="42"/>
      <c r="O4" s="13"/>
      <c r="P4" s="13"/>
      <c r="Q4" s="13"/>
      <c r="R4" s="13"/>
      <c r="S4" s="13"/>
      <c r="T4" s="13"/>
    </row>
    <row r="5" spans="2:20" s="11" customFormat="1" ht="15.75">
      <c r="B5" s="15"/>
      <c r="C5" s="15"/>
      <c r="D5" s="16"/>
      <c r="E5" s="17"/>
      <c r="F5" s="17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s="11" customFormat="1" ht="20.25" customHeight="1">
      <c r="A6" s="54" t="s">
        <v>55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13"/>
      <c r="P6" s="13"/>
      <c r="Q6" s="13"/>
      <c r="R6" s="13"/>
      <c r="S6" s="13"/>
      <c r="T6" s="13"/>
    </row>
    <row r="7" spans="1:20" s="11" customFormat="1" ht="20.25" customHeight="1">
      <c r="A7" s="55">
        <v>18318200000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13"/>
      <c r="P7" s="13"/>
      <c r="Q7" s="13"/>
      <c r="R7" s="13"/>
      <c r="S7" s="13"/>
      <c r="T7" s="13"/>
    </row>
    <row r="8" spans="1:20" s="11" customFormat="1" ht="12.75">
      <c r="A8" s="56" t="s">
        <v>37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31"/>
      <c r="P8" s="31"/>
      <c r="Q8" s="31"/>
      <c r="R8" s="31"/>
      <c r="S8" s="31"/>
      <c r="T8" s="31"/>
    </row>
    <row r="9" spans="1:20" ht="18.75">
      <c r="A9" s="50" t="s">
        <v>38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1"/>
      <c r="P9" s="1"/>
      <c r="Q9" s="1"/>
      <c r="R9" s="1"/>
      <c r="S9" s="1"/>
      <c r="T9" s="1"/>
    </row>
    <row r="10" spans="1:20" s="9" customFormat="1" ht="18.75">
      <c r="A10" s="57" t="s">
        <v>0</v>
      </c>
      <c r="B10" s="58" t="s">
        <v>28</v>
      </c>
      <c r="C10" s="53" t="s">
        <v>30</v>
      </c>
      <c r="D10" s="53"/>
      <c r="E10" s="53"/>
      <c r="F10" s="53"/>
      <c r="G10" s="53" t="s">
        <v>31</v>
      </c>
      <c r="H10" s="53"/>
      <c r="I10" s="53"/>
      <c r="J10" s="53"/>
      <c r="K10" s="53" t="s">
        <v>32</v>
      </c>
      <c r="L10" s="53"/>
      <c r="M10" s="53"/>
      <c r="N10" s="53"/>
      <c r="O10" s="8"/>
      <c r="P10" s="8"/>
      <c r="Q10" s="8"/>
      <c r="R10" s="8"/>
      <c r="S10" s="8"/>
      <c r="T10" s="8"/>
    </row>
    <row r="11" spans="1:14" ht="18.75">
      <c r="A11" s="57"/>
      <c r="B11" s="58"/>
      <c r="C11" s="58" t="s">
        <v>24</v>
      </c>
      <c r="D11" s="58" t="s">
        <v>1</v>
      </c>
      <c r="E11" s="58" t="s">
        <v>2</v>
      </c>
      <c r="F11" s="58"/>
      <c r="G11" s="58" t="s">
        <v>24</v>
      </c>
      <c r="H11" s="58" t="s">
        <v>1</v>
      </c>
      <c r="I11" s="58" t="s">
        <v>2</v>
      </c>
      <c r="J11" s="58"/>
      <c r="K11" s="58" t="s">
        <v>24</v>
      </c>
      <c r="L11" s="58" t="s">
        <v>1</v>
      </c>
      <c r="M11" s="58" t="s">
        <v>2</v>
      </c>
      <c r="N11" s="58"/>
    </row>
    <row r="12" spans="1:14" ht="44.25" customHeight="1">
      <c r="A12" s="57"/>
      <c r="B12" s="58"/>
      <c r="C12" s="58"/>
      <c r="D12" s="58"/>
      <c r="E12" s="21" t="s">
        <v>25</v>
      </c>
      <c r="F12" s="10" t="s">
        <v>27</v>
      </c>
      <c r="G12" s="58"/>
      <c r="H12" s="58"/>
      <c r="I12" s="21" t="s">
        <v>25</v>
      </c>
      <c r="J12" s="10" t="s">
        <v>27</v>
      </c>
      <c r="K12" s="58"/>
      <c r="L12" s="58"/>
      <c r="M12" s="21" t="s">
        <v>25</v>
      </c>
      <c r="N12" s="10" t="s">
        <v>27</v>
      </c>
    </row>
    <row r="13" spans="1:18" ht="18.75">
      <c r="A13" s="5">
        <v>10000000</v>
      </c>
      <c r="B13" s="23" t="s">
        <v>3</v>
      </c>
      <c r="C13" s="40">
        <f>C14+C20</f>
        <v>36723049</v>
      </c>
      <c r="D13" s="40">
        <f aca="true" t="shared" si="0" ref="D13:N13">D14+D20</f>
        <v>36723049</v>
      </c>
      <c r="E13" s="40">
        <f t="shared" si="0"/>
        <v>0</v>
      </c>
      <c r="F13" s="40">
        <f t="shared" si="0"/>
        <v>0</v>
      </c>
      <c r="G13" s="40">
        <f t="shared" si="0"/>
        <v>-1692</v>
      </c>
      <c r="H13" s="40">
        <f t="shared" si="0"/>
        <v>-1692</v>
      </c>
      <c r="I13" s="40">
        <f t="shared" si="0"/>
        <v>0</v>
      </c>
      <c r="J13" s="40">
        <f t="shared" si="0"/>
        <v>0</v>
      </c>
      <c r="K13" s="40">
        <f t="shared" si="0"/>
        <v>36721357</v>
      </c>
      <c r="L13" s="40">
        <f t="shared" si="0"/>
        <v>36721357</v>
      </c>
      <c r="M13" s="40">
        <f t="shared" si="0"/>
        <v>0</v>
      </c>
      <c r="N13" s="40">
        <f t="shared" si="0"/>
        <v>0</v>
      </c>
      <c r="O13" s="20"/>
      <c r="P13" s="20"/>
      <c r="Q13" s="20"/>
      <c r="R13" s="20"/>
    </row>
    <row r="14" spans="1:18" ht="37.5">
      <c r="A14" s="5">
        <v>11000000</v>
      </c>
      <c r="B14" s="23" t="s">
        <v>4</v>
      </c>
      <c r="C14" s="40">
        <f>C15</f>
        <v>32051843</v>
      </c>
      <c r="D14" s="40">
        <f aca="true" t="shared" si="1" ref="D14:N14">D15</f>
        <v>32051843</v>
      </c>
      <c r="E14" s="40">
        <f t="shared" si="1"/>
        <v>0</v>
      </c>
      <c r="F14" s="40">
        <f t="shared" si="1"/>
        <v>0</v>
      </c>
      <c r="G14" s="40">
        <f t="shared" si="1"/>
        <v>-1692</v>
      </c>
      <c r="H14" s="40">
        <f t="shared" si="1"/>
        <v>-1692</v>
      </c>
      <c r="I14" s="40">
        <f t="shared" si="1"/>
        <v>0</v>
      </c>
      <c r="J14" s="40">
        <f t="shared" si="1"/>
        <v>0</v>
      </c>
      <c r="K14" s="40">
        <f t="shared" si="1"/>
        <v>32050151</v>
      </c>
      <c r="L14" s="40">
        <f t="shared" si="1"/>
        <v>32050151</v>
      </c>
      <c r="M14" s="40">
        <f t="shared" si="1"/>
        <v>0</v>
      </c>
      <c r="N14" s="40">
        <f t="shared" si="1"/>
        <v>0</v>
      </c>
      <c r="O14" s="20"/>
      <c r="P14" s="20"/>
      <c r="Q14" s="20"/>
      <c r="R14" s="20"/>
    </row>
    <row r="15" spans="1:18" ht="18.75">
      <c r="A15" s="5">
        <v>11010000</v>
      </c>
      <c r="B15" s="23" t="s">
        <v>14</v>
      </c>
      <c r="C15" s="40">
        <f>SUM(C16:C19)</f>
        <v>32051843</v>
      </c>
      <c r="D15" s="40">
        <f aca="true" t="shared" si="2" ref="D15:N15">SUM(D16:D19)</f>
        <v>32051843</v>
      </c>
      <c r="E15" s="40">
        <f t="shared" si="2"/>
        <v>0</v>
      </c>
      <c r="F15" s="40">
        <f t="shared" si="2"/>
        <v>0</v>
      </c>
      <c r="G15" s="40">
        <f t="shared" si="2"/>
        <v>-1692</v>
      </c>
      <c r="H15" s="40">
        <f t="shared" si="2"/>
        <v>-1692</v>
      </c>
      <c r="I15" s="40">
        <f t="shared" si="2"/>
        <v>0</v>
      </c>
      <c r="J15" s="40">
        <f t="shared" si="2"/>
        <v>0</v>
      </c>
      <c r="K15" s="40">
        <f t="shared" si="2"/>
        <v>32050151</v>
      </c>
      <c r="L15" s="40">
        <f t="shared" si="2"/>
        <v>32050151</v>
      </c>
      <c r="M15" s="40">
        <f t="shared" si="2"/>
        <v>0</v>
      </c>
      <c r="N15" s="40">
        <f t="shared" si="2"/>
        <v>0</v>
      </c>
      <c r="O15" s="20"/>
      <c r="P15" s="20"/>
      <c r="Q15" s="20"/>
      <c r="R15" s="20"/>
    </row>
    <row r="16" spans="1:18" ht="37.5">
      <c r="A16" s="7">
        <v>11010100</v>
      </c>
      <c r="B16" s="24" t="s">
        <v>11</v>
      </c>
      <c r="C16" s="40">
        <f>SUM(D16:E16)</f>
        <v>27249613</v>
      </c>
      <c r="D16" s="38">
        <v>27249613</v>
      </c>
      <c r="E16" s="38"/>
      <c r="F16" s="38"/>
      <c r="G16" s="40">
        <f>SUM(H16:I16)</f>
        <v>-647757</v>
      </c>
      <c r="H16" s="38">
        <v>-647757</v>
      </c>
      <c r="I16" s="38"/>
      <c r="J16" s="38"/>
      <c r="K16" s="40">
        <f>SUM(L16:M16)</f>
        <v>26601856</v>
      </c>
      <c r="L16" s="38">
        <f aca="true" t="shared" si="3" ref="L16:N19">D16+H16</f>
        <v>26601856</v>
      </c>
      <c r="M16" s="38">
        <f t="shared" si="3"/>
        <v>0</v>
      </c>
      <c r="N16" s="38">
        <f t="shared" si="3"/>
        <v>0</v>
      </c>
      <c r="O16" s="20"/>
      <c r="P16" s="20"/>
      <c r="Q16" s="20"/>
      <c r="R16" s="20"/>
    </row>
    <row r="17" spans="1:18" ht="57" customHeight="1">
      <c r="A17" s="7">
        <v>11010200</v>
      </c>
      <c r="B17" s="24" t="s">
        <v>12</v>
      </c>
      <c r="C17" s="40">
        <f>SUM(D17:E17)</f>
        <v>1621269</v>
      </c>
      <c r="D17" s="38">
        <v>1621269</v>
      </c>
      <c r="E17" s="38"/>
      <c r="F17" s="38"/>
      <c r="G17" s="40">
        <f>SUM(H17:I17)</f>
        <v>82315</v>
      </c>
      <c r="H17" s="38">
        <v>82315</v>
      </c>
      <c r="I17" s="38"/>
      <c r="J17" s="38"/>
      <c r="K17" s="40">
        <f>SUM(L17:M17)</f>
        <v>1703584</v>
      </c>
      <c r="L17" s="38">
        <f t="shared" si="3"/>
        <v>1703584</v>
      </c>
      <c r="M17" s="38">
        <f t="shared" si="3"/>
        <v>0</v>
      </c>
      <c r="N17" s="38">
        <f t="shared" si="3"/>
        <v>0</v>
      </c>
      <c r="O17" s="20"/>
      <c r="P17" s="20"/>
      <c r="Q17" s="20"/>
      <c r="R17" s="20"/>
    </row>
    <row r="18" spans="1:18" ht="37.5">
      <c r="A18" s="7">
        <v>11010400</v>
      </c>
      <c r="B18" s="24" t="s">
        <v>42</v>
      </c>
      <c r="C18" s="40">
        <f>SUM(D18:E18)</f>
        <v>2902217</v>
      </c>
      <c r="D18" s="38">
        <v>2902217</v>
      </c>
      <c r="E18" s="38"/>
      <c r="F18" s="38"/>
      <c r="G18" s="40">
        <f>SUM(H18:I18)</f>
        <v>553951</v>
      </c>
      <c r="H18" s="38">
        <v>553951</v>
      </c>
      <c r="I18" s="38"/>
      <c r="J18" s="38"/>
      <c r="K18" s="40">
        <f>SUM(L18:M18)</f>
        <v>3456168</v>
      </c>
      <c r="L18" s="38">
        <f t="shared" si="3"/>
        <v>3456168</v>
      </c>
      <c r="M18" s="38">
        <f t="shared" si="3"/>
        <v>0</v>
      </c>
      <c r="N18" s="38">
        <f t="shared" si="3"/>
        <v>0</v>
      </c>
      <c r="O18" s="20"/>
      <c r="P18" s="20"/>
      <c r="Q18" s="20"/>
      <c r="R18" s="20"/>
    </row>
    <row r="19" spans="1:18" ht="37.5">
      <c r="A19" s="7">
        <v>11010500</v>
      </c>
      <c r="B19" s="24" t="s">
        <v>43</v>
      </c>
      <c r="C19" s="40">
        <f>SUM(D19:E19)</f>
        <v>278744</v>
      </c>
      <c r="D19" s="38">
        <v>278744</v>
      </c>
      <c r="E19" s="38"/>
      <c r="F19" s="38"/>
      <c r="G19" s="40">
        <f>SUM(H19:I19)</f>
        <v>9799</v>
      </c>
      <c r="H19" s="38">
        <v>9799</v>
      </c>
      <c r="I19" s="38"/>
      <c r="J19" s="38"/>
      <c r="K19" s="40">
        <f>SUM(L19:M19)</f>
        <v>288543</v>
      </c>
      <c r="L19" s="38">
        <f t="shared" si="3"/>
        <v>288543</v>
      </c>
      <c r="M19" s="38">
        <f t="shared" si="3"/>
        <v>0</v>
      </c>
      <c r="N19" s="38">
        <f t="shared" si="3"/>
        <v>0</v>
      </c>
      <c r="O19" s="20"/>
      <c r="P19" s="20"/>
      <c r="Q19" s="20"/>
      <c r="R19" s="20"/>
    </row>
    <row r="20" spans="1:18" ht="18.75" customHeight="1">
      <c r="A20" s="36">
        <v>13000000</v>
      </c>
      <c r="B20" s="34" t="s">
        <v>44</v>
      </c>
      <c r="C20" s="40">
        <f>C21</f>
        <v>4671206</v>
      </c>
      <c r="D20" s="40">
        <f aca="true" t="shared" si="4" ref="D20:N21">D21</f>
        <v>4671206</v>
      </c>
      <c r="E20" s="40">
        <f t="shared" si="4"/>
        <v>0</v>
      </c>
      <c r="F20" s="40">
        <f t="shared" si="4"/>
        <v>0</v>
      </c>
      <c r="G20" s="40">
        <f t="shared" si="4"/>
        <v>0</v>
      </c>
      <c r="H20" s="40">
        <f t="shared" si="4"/>
        <v>0</v>
      </c>
      <c r="I20" s="40">
        <f t="shared" si="4"/>
        <v>0</v>
      </c>
      <c r="J20" s="40">
        <f t="shared" si="4"/>
        <v>0</v>
      </c>
      <c r="K20" s="40">
        <f t="shared" si="4"/>
        <v>4671206</v>
      </c>
      <c r="L20" s="40">
        <f t="shared" si="4"/>
        <v>4671206</v>
      </c>
      <c r="M20" s="40">
        <f t="shared" si="4"/>
        <v>0</v>
      </c>
      <c r="N20" s="40">
        <f t="shared" si="4"/>
        <v>0</v>
      </c>
      <c r="O20" s="20"/>
      <c r="P20" s="20"/>
      <c r="Q20" s="20"/>
      <c r="R20" s="20"/>
    </row>
    <row r="21" spans="1:18" ht="18.75">
      <c r="A21" s="36">
        <v>13010000</v>
      </c>
      <c r="B21" s="34" t="s">
        <v>45</v>
      </c>
      <c r="C21" s="40">
        <f>C22</f>
        <v>4671206</v>
      </c>
      <c r="D21" s="40">
        <f t="shared" si="4"/>
        <v>4671206</v>
      </c>
      <c r="E21" s="40">
        <f t="shared" si="4"/>
        <v>0</v>
      </c>
      <c r="F21" s="40">
        <f t="shared" si="4"/>
        <v>0</v>
      </c>
      <c r="G21" s="40">
        <f t="shared" si="4"/>
        <v>0</v>
      </c>
      <c r="H21" s="40">
        <f t="shared" si="4"/>
        <v>0</v>
      </c>
      <c r="I21" s="40">
        <f t="shared" si="4"/>
        <v>0</v>
      </c>
      <c r="J21" s="40">
        <f t="shared" si="4"/>
        <v>0</v>
      </c>
      <c r="K21" s="40">
        <f t="shared" si="4"/>
        <v>4671206</v>
      </c>
      <c r="L21" s="40">
        <f t="shared" si="4"/>
        <v>4671206</v>
      </c>
      <c r="M21" s="40">
        <f t="shared" si="4"/>
        <v>0</v>
      </c>
      <c r="N21" s="40">
        <f t="shared" si="4"/>
        <v>0</v>
      </c>
      <c r="O21" s="20"/>
      <c r="P21" s="20"/>
      <c r="Q21" s="20"/>
      <c r="R21" s="20"/>
    </row>
    <row r="22" spans="1:18" ht="37.5">
      <c r="A22" s="37">
        <v>13010100</v>
      </c>
      <c r="B22" s="35" t="s">
        <v>46</v>
      </c>
      <c r="C22" s="40">
        <f>SUM(D22:E22)</f>
        <v>4671206</v>
      </c>
      <c r="D22" s="38">
        <v>4671206</v>
      </c>
      <c r="E22" s="38"/>
      <c r="F22" s="38"/>
      <c r="G22" s="40">
        <f>SUM(H22:I22)</f>
        <v>0</v>
      </c>
      <c r="H22" s="38"/>
      <c r="I22" s="38"/>
      <c r="J22" s="38"/>
      <c r="K22" s="40">
        <f>SUM(L22:M22)</f>
        <v>4671206</v>
      </c>
      <c r="L22" s="38">
        <f>D22+H22</f>
        <v>4671206</v>
      </c>
      <c r="M22" s="38">
        <f>E22+I22</f>
        <v>0</v>
      </c>
      <c r="N22" s="38">
        <f>F22+J22</f>
        <v>0</v>
      </c>
      <c r="O22" s="20"/>
      <c r="P22" s="20"/>
      <c r="Q22" s="20"/>
      <c r="R22" s="20"/>
    </row>
    <row r="23" spans="1:18" ht="18.75">
      <c r="A23" s="5">
        <v>20000000</v>
      </c>
      <c r="B23" s="23" t="s">
        <v>5</v>
      </c>
      <c r="C23" s="40">
        <f>C27+C34+C37+C24</f>
        <v>1507165</v>
      </c>
      <c r="D23" s="40">
        <f aca="true" t="shared" si="5" ref="D23:N23">D27+D34+D37+D24</f>
        <v>333662</v>
      </c>
      <c r="E23" s="40">
        <f t="shared" si="5"/>
        <v>1173503</v>
      </c>
      <c r="F23" s="40">
        <f t="shared" si="5"/>
        <v>0</v>
      </c>
      <c r="G23" s="40">
        <f t="shared" si="5"/>
        <v>1692</v>
      </c>
      <c r="H23" s="40">
        <f t="shared" si="5"/>
        <v>1692</v>
      </c>
      <c r="I23" s="40">
        <f t="shared" si="5"/>
        <v>0</v>
      </c>
      <c r="J23" s="40">
        <f t="shared" si="5"/>
        <v>0</v>
      </c>
      <c r="K23" s="40">
        <f t="shared" si="5"/>
        <v>1508857</v>
      </c>
      <c r="L23" s="40">
        <f t="shared" si="5"/>
        <v>335354</v>
      </c>
      <c r="M23" s="40">
        <f t="shared" si="5"/>
        <v>1173503</v>
      </c>
      <c r="N23" s="40">
        <f t="shared" si="5"/>
        <v>0</v>
      </c>
      <c r="O23" s="20"/>
      <c r="P23" s="20"/>
      <c r="Q23" s="20"/>
      <c r="R23" s="20"/>
    </row>
    <row r="24" spans="1:18" ht="18.75">
      <c r="A24" s="5">
        <v>21000000</v>
      </c>
      <c r="B24" s="23" t="s">
        <v>63</v>
      </c>
      <c r="C24" s="40">
        <f>C25</f>
        <v>1428</v>
      </c>
      <c r="D24" s="40">
        <f aca="true" t="shared" si="6" ref="D24:N25">D25</f>
        <v>1428</v>
      </c>
      <c r="E24" s="40">
        <f t="shared" si="6"/>
        <v>0</v>
      </c>
      <c r="F24" s="40">
        <f t="shared" si="6"/>
        <v>0</v>
      </c>
      <c r="G24" s="40">
        <f t="shared" si="6"/>
        <v>0</v>
      </c>
      <c r="H24" s="40">
        <f t="shared" si="6"/>
        <v>0</v>
      </c>
      <c r="I24" s="40">
        <f t="shared" si="6"/>
        <v>0</v>
      </c>
      <c r="J24" s="40">
        <f t="shared" si="6"/>
        <v>0</v>
      </c>
      <c r="K24" s="40">
        <f t="shared" si="6"/>
        <v>1428</v>
      </c>
      <c r="L24" s="40">
        <f t="shared" si="6"/>
        <v>1428</v>
      </c>
      <c r="M24" s="40">
        <f t="shared" si="6"/>
        <v>0</v>
      </c>
      <c r="N24" s="40">
        <f t="shared" si="6"/>
        <v>0</v>
      </c>
      <c r="O24" s="20"/>
      <c r="P24" s="20"/>
      <c r="Q24" s="20"/>
      <c r="R24" s="20"/>
    </row>
    <row r="25" spans="1:18" ht="18.75">
      <c r="A25" s="5">
        <v>21080000</v>
      </c>
      <c r="B25" s="23" t="s">
        <v>10</v>
      </c>
      <c r="C25" s="40">
        <f>C26</f>
        <v>1428</v>
      </c>
      <c r="D25" s="40">
        <f t="shared" si="6"/>
        <v>1428</v>
      </c>
      <c r="E25" s="40">
        <f t="shared" si="6"/>
        <v>0</v>
      </c>
      <c r="F25" s="40">
        <f t="shared" si="6"/>
        <v>0</v>
      </c>
      <c r="G25" s="40">
        <f t="shared" si="6"/>
        <v>0</v>
      </c>
      <c r="H25" s="40">
        <f t="shared" si="6"/>
        <v>0</v>
      </c>
      <c r="I25" s="40">
        <f t="shared" si="6"/>
        <v>0</v>
      </c>
      <c r="J25" s="40">
        <f t="shared" si="6"/>
        <v>0</v>
      </c>
      <c r="K25" s="40">
        <f t="shared" si="6"/>
        <v>1428</v>
      </c>
      <c r="L25" s="40">
        <f t="shared" si="6"/>
        <v>1428</v>
      </c>
      <c r="M25" s="40">
        <f t="shared" si="6"/>
        <v>0</v>
      </c>
      <c r="N25" s="40">
        <f t="shared" si="6"/>
        <v>0</v>
      </c>
      <c r="O25" s="20"/>
      <c r="P25" s="20"/>
      <c r="Q25" s="20"/>
      <c r="R25" s="20"/>
    </row>
    <row r="26" spans="1:18" ht="18.75">
      <c r="A26" s="7">
        <v>21081100</v>
      </c>
      <c r="B26" s="26" t="s">
        <v>62</v>
      </c>
      <c r="C26" s="40">
        <f>SUM(D26:E26)</f>
        <v>1428</v>
      </c>
      <c r="D26" s="38">
        <v>1428</v>
      </c>
      <c r="E26" s="38"/>
      <c r="F26" s="38"/>
      <c r="G26" s="40">
        <f>SUM(H26:I26)</f>
        <v>0</v>
      </c>
      <c r="H26" s="38"/>
      <c r="I26" s="38"/>
      <c r="J26" s="38"/>
      <c r="K26" s="40">
        <f>SUM(L26:M26)</f>
        <v>1428</v>
      </c>
      <c r="L26" s="38">
        <f>D26+H26</f>
        <v>1428</v>
      </c>
      <c r="M26" s="38">
        <f>E26+I26</f>
        <v>0</v>
      </c>
      <c r="N26" s="38">
        <f>F26+J26</f>
        <v>0</v>
      </c>
      <c r="O26" s="20"/>
      <c r="P26" s="20"/>
      <c r="Q26" s="20"/>
      <c r="R26" s="20"/>
    </row>
    <row r="27" spans="1:18" ht="37.5">
      <c r="A27" s="5">
        <v>22000000</v>
      </c>
      <c r="B27" s="23" t="s">
        <v>47</v>
      </c>
      <c r="C27" s="40">
        <f>C28+C32</f>
        <v>303408</v>
      </c>
      <c r="D27" s="40">
        <f aca="true" t="shared" si="7" ref="D27:N27">D28+D32</f>
        <v>303408</v>
      </c>
      <c r="E27" s="40">
        <f t="shared" si="7"/>
        <v>0</v>
      </c>
      <c r="F27" s="40">
        <f t="shared" si="7"/>
        <v>0</v>
      </c>
      <c r="G27" s="40">
        <f t="shared" si="7"/>
        <v>1419</v>
      </c>
      <c r="H27" s="40">
        <f t="shared" si="7"/>
        <v>1419</v>
      </c>
      <c r="I27" s="40">
        <f t="shared" si="7"/>
        <v>0</v>
      </c>
      <c r="J27" s="40">
        <f t="shared" si="7"/>
        <v>0</v>
      </c>
      <c r="K27" s="40">
        <f t="shared" si="7"/>
        <v>304827</v>
      </c>
      <c r="L27" s="40">
        <f t="shared" si="7"/>
        <v>304827</v>
      </c>
      <c r="M27" s="40">
        <f t="shared" si="7"/>
        <v>0</v>
      </c>
      <c r="N27" s="40">
        <f t="shared" si="7"/>
        <v>0</v>
      </c>
      <c r="O27" s="20"/>
      <c r="P27" s="20"/>
      <c r="Q27" s="20"/>
      <c r="R27" s="20"/>
    </row>
    <row r="28" spans="1:18" ht="18.75">
      <c r="A28" s="5">
        <v>22010000</v>
      </c>
      <c r="B28" s="23" t="s">
        <v>16</v>
      </c>
      <c r="C28" s="40">
        <f>SUM(C29:C31)</f>
        <v>278264</v>
      </c>
      <c r="D28" s="40">
        <f aca="true" t="shared" si="8" ref="D28:N28">SUM(D29:D31)</f>
        <v>278264</v>
      </c>
      <c r="E28" s="40">
        <f t="shared" si="8"/>
        <v>0</v>
      </c>
      <c r="F28" s="40">
        <f t="shared" si="8"/>
        <v>0</v>
      </c>
      <c r="G28" s="40">
        <f t="shared" si="8"/>
        <v>0</v>
      </c>
      <c r="H28" s="40">
        <f t="shared" si="8"/>
        <v>0</v>
      </c>
      <c r="I28" s="40">
        <f t="shared" si="8"/>
        <v>0</v>
      </c>
      <c r="J28" s="40">
        <f t="shared" si="8"/>
        <v>0</v>
      </c>
      <c r="K28" s="40">
        <f t="shared" si="8"/>
        <v>278264</v>
      </c>
      <c r="L28" s="40">
        <f t="shared" si="8"/>
        <v>278264</v>
      </c>
      <c r="M28" s="40">
        <f t="shared" si="8"/>
        <v>0</v>
      </c>
      <c r="N28" s="40">
        <f t="shared" si="8"/>
        <v>0</v>
      </c>
      <c r="O28" s="20"/>
      <c r="P28" s="20"/>
      <c r="Q28" s="20"/>
      <c r="R28" s="20"/>
    </row>
    <row r="29" spans="1:18" ht="46.5" customHeight="1">
      <c r="A29" s="7">
        <v>22010300</v>
      </c>
      <c r="B29" s="25" t="s">
        <v>48</v>
      </c>
      <c r="C29" s="40">
        <f>SUM(D29:E29)</f>
        <v>0</v>
      </c>
      <c r="D29" s="38"/>
      <c r="E29" s="38"/>
      <c r="F29" s="38"/>
      <c r="G29" s="40">
        <f>SUM(H29:I29)</f>
        <v>0</v>
      </c>
      <c r="H29" s="38"/>
      <c r="I29" s="38"/>
      <c r="J29" s="38"/>
      <c r="K29" s="40">
        <f>SUM(L29:M29)</f>
        <v>0</v>
      </c>
      <c r="L29" s="38">
        <f aca="true" t="shared" si="9" ref="L29:N31">D29+H29</f>
        <v>0</v>
      </c>
      <c r="M29" s="38">
        <f t="shared" si="9"/>
        <v>0</v>
      </c>
      <c r="N29" s="38">
        <f t="shared" si="9"/>
        <v>0</v>
      </c>
      <c r="O29" s="20"/>
      <c r="P29" s="20"/>
      <c r="Q29" s="20"/>
      <c r="R29" s="20"/>
    </row>
    <row r="30" spans="1:18" ht="18.75">
      <c r="A30" s="7">
        <v>22012500</v>
      </c>
      <c r="B30" s="25" t="s">
        <v>33</v>
      </c>
      <c r="C30" s="40">
        <f>SUM(D30:E30)</f>
        <v>277164</v>
      </c>
      <c r="D30" s="38">
        <v>277164</v>
      </c>
      <c r="E30" s="38"/>
      <c r="F30" s="38"/>
      <c r="G30" s="40">
        <f>SUM(H30:I30)</f>
        <v>0</v>
      </c>
      <c r="H30" s="38"/>
      <c r="I30" s="38"/>
      <c r="J30" s="38"/>
      <c r="K30" s="40">
        <f>SUM(L30:M30)</f>
        <v>277164</v>
      </c>
      <c r="L30" s="38">
        <f t="shared" si="9"/>
        <v>277164</v>
      </c>
      <c r="M30" s="38">
        <f t="shared" si="9"/>
        <v>0</v>
      </c>
      <c r="N30" s="38">
        <f t="shared" si="9"/>
        <v>0</v>
      </c>
      <c r="O30" s="20"/>
      <c r="P30" s="20"/>
      <c r="Q30" s="20"/>
      <c r="R30" s="20"/>
    </row>
    <row r="31" spans="1:18" ht="37.5">
      <c r="A31" s="7">
        <v>22012600</v>
      </c>
      <c r="B31" s="25" t="s">
        <v>49</v>
      </c>
      <c r="C31" s="40">
        <f>SUM(D31:E31)</f>
        <v>1100</v>
      </c>
      <c r="D31" s="38">
        <v>1100</v>
      </c>
      <c r="E31" s="38"/>
      <c r="F31" s="38"/>
      <c r="G31" s="40">
        <f>SUM(H31:I31)</f>
        <v>0</v>
      </c>
      <c r="H31" s="38"/>
      <c r="I31" s="38"/>
      <c r="J31" s="38"/>
      <c r="K31" s="40">
        <f>SUM(L31:M31)</f>
        <v>1100</v>
      </c>
      <c r="L31" s="38">
        <f t="shared" si="9"/>
        <v>1100</v>
      </c>
      <c r="M31" s="38">
        <f t="shared" si="9"/>
        <v>0</v>
      </c>
      <c r="N31" s="38">
        <f t="shared" si="9"/>
        <v>0</v>
      </c>
      <c r="O31" s="20"/>
      <c r="P31" s="20"/>
      <c r="Q31" s="20"/>
      <c r="R31" s="20"/>
    </row>
    <row r="32" spans="1:18" ht="37.5">
      <c r="A32" s="5">
        <v>22080000</v>
      </c>
      <c r="B32" s="23" t="s">
        <v>50</v>
      </c>
      <c r="C32" s="40">
        <f>C33</f>
        <v>25144</v>
      </c>
      <c r="D32" s="40">
        <f aca="true" t="shared" si="10" ref="D32:N32">D33</f>
        <v>25144</v>
      </c>
      <c r="E32" s="40">
        <f t="shared" si="10"/>
        <v>0</v>
      </c>
      <c r="F32" s="40">
        <f t="shared" si="10"/>
        <v>0</v>
      </c>
      <c r="G32" s="40">
        <f t="shared" si="10"/>
        <v>1419</v>
      </c>
      <c r="H32" s="40">
        <f t="shared" si="10"/>
        <v>1419</v>
      </c>
      <c r="I32" s="40">
        <f t="shared" si="10"/>
        <v>0</v>
      </c>
      <c r="J32" s="40">
        <f t="shared" si="10"/>
        <v>0</v>
      </c>
      <c r="K32" s="40">
        <f t="shared" si="10"/>
        <v>26563</v>
      </c>
      <c r="L32" s="40">
        <f t="shared" si="10"/>
        <v>26563</v>
      </c>
      <c r="M32" s="40">
        <f t="shared" si="10"/>
        <v>0</v>
      </c>
      <c r="N32" s="40">
        <f t="shared" si="10"/>
        <v>0</v>
      </c>
      <c r="O32" s="20"/>
      <c r="P32" s="20"/>
      <c r="Q32" s="20"/>
      <c r="R32" s="20"/>
    </row>
    <row r="33" spans="1:18" ht="37.5">
      <c r="A33" s="7">
        <v>22080400</v>
      </c>
      <c r="B33" s="26" t="s">
        <v>41</v>
      </c>
      <c r="C33" s="40">
        <f>SUM(D33:E33)</f>
        <v>25144</v>
      </c>
      <c r="D33" s="38">
        <v>25144</v>
      </c>
      <c r="E33" s="38"/>
      <c r="F33" s="38"/>
      <c r="G33" s="40">
        <f>SUM(H33:I33)</f>
        <v>1419</v>
      </c>
      <c r="H33" s="38">
        <v>1419</v>
      </c>
      <c r="I33" s="38"/>
      <c r="J33" s="38"/>
      <c r="K33" s="40">
        <f>SUM(L33:M33)</f>
        <v>26563</v>
      </c>
      <c r="L33" s="38">
        <f>D33+H33</f>
        <v>26563</v>
      </c>
      <c r="M33" s="38">
        <f>E33+I33</f>
        <v>0</v>
      </c>
      <c r="N33" s="38">
        <f>F33+J33</f>
        <v>0</v>
      </c>
      <c r="O33" s="20"/>
      <c r="P33" s="20"/>
      <c r="Q33" s="20"/>
      <c r="R33" s="20"/>
    </row>
    <row r="34" spans="1:18" ht="18.75">
      <c r="A34" s="5">
        <v>24000000</v>
      </c>
      <c r="B34" s="27" t="s">
        <v>9</v>
      </c>
      <c r="C34" s="40">
        <f>C35</f>
        <v>28826</v>
      </c>
      <c r="D34" s="40">
        <f aca="true" t="shared" si="11" ref="D34:N35">D35</f>
        <v>28826</v>
      </c>
      <c r="E34" s="40">
        <f t="shared" si="11"/>
        <v>0</v>
      </c>
      <c r="F34" s="40">
        <f t="shared" si="11"/>
        <v>0</v>
      </c>
      <c r="G34" s="40">
        <f t="shared" si="11"/>
        <v>273</v>
      </c>
      <c r="H34" s="40">
        <f t="shared" si="11"/>
        <v>273</v>
      </c>
      <c r="I34" s="40">
        <f t="shared" si="11"/>
        <v>0</v>
      </c>
      <c r="J34" s="40">
        <f t="shared" si="11"/>
        <v>0</v>
      </c>
      <c r="K34" s="40">
        <f t="shared" si="11"/>
        <v>29099</v>
      </c>
      <c r="L34" s="40">
        <f t="shared" si="11"/>
        <v>29099</v>
      </c>
      <c r="M34" s="40">
        <f t="shared" si="11"/>
        <v>0</v>
      </c>
      <c r="N34" s="40">
        <f t="shared" si="11"/>
        <v>0</v>
      </c>
      <c r="O34" s="20"/>
      <c r="P34" s="20"/>
      <c r="Q34" s="20"/>
      <c r="R34" s="20"/>
    </row>
    <row r="35" spans="1:18" ht="18.75">
      <c r="A35" s="5">
        <v>24060000</v>
      </c>
      <c r="B35" s="27" t="s">
        <v>10</v>
      </c>
      <c r="C35" s="40">
        <f>C36</f>
        <v>28826</v>
      </c>
      <c r="D35" s="40">
        <f t="shared" si="11"/>
        <v>28826</v>
      </c>
      <c r="E35" s="40">
        <f t="shared" si="11"/>
        <v>0</v>
      </c>
      <c r="F35" s="40">
        <f t="shared" si="11"/>
        <v>0</v>
      </c>
      <c r="G35" s="40">
        <f t="shared" si="11"/>
        <v>273</v>
      </c>
      <c r="H35" s="40">
        <f t="shared" si="11"/>
        <v>273</v>
      </c>
      <c r="I35" s="40">
        <f t="shared" si="11"/>
        <v>0</v>
      </c>
      <c r="J35" s="40">
        <f t="shared" si="11"/>
        <v>0</v>
      </c>
      <c r="K35" s="40">
        <f t="shared" si="11"/>
        <v>29099</v>
      </c>
      <c r="L35" s="40">
        <f t="shared" si="11"/>
        <v>29099</v>
      </c>
      <c r="M35" s="40">
        <f t="shared" si="11"/>
        <v>0</v>
      </c>
      <c r="N35" s="40">
        <f t="shared" si="11"/>
        <v>0</v>
      </c>
      <c r="O35" s="20"/>
      <c r="P35" s="20"/>
      <c r="Q35" s="20"/>
      <c r="R35" s="20"/>
    </row>
    <row r="36" spans="1:18" ht="18.75">
      <c r="A36" s="7">
        <v>24060300</v>
      </c>
      <c r="B36" s="26" t="s">
        <v>10</v>
      </c>
      <c r="C36" s="40">
        <f>SUM(D36:E36)</f>
        <v>28826</v>
      </c>
      <c r="D36" s="38">
        <v>28826</v>
      </c>
      <c r="E36" s="38"/>
      <c r="F36" s="38"/>
      <c r="G36" s="40">
        <f>SUM(H36:I36)</f>
        <v>273</v>
      </c>
      <c r="H36" s="38">
        <v>273</v>
      </c>
      <c r="I36" s="38"/>
      <c r="J36" s="38"/>
      <c r="K36" s="40">
        <f>SUM(L36:M36)</f>
        <v>29099</v>
      </c>
      <c r="L36" s="38">
        <f>D36+H36</f>
        <v>29099</v>
      </c>
      <c r="M36" s="38">
        <f>E36+I36</f>
        <v>0</v>
      </c>
      <c r="N36" s="38">
        <f>F36+J36</f>
        <v>0</v>
      </c>
      <c r="O36" s="20"/>
      <c r="P36" s="20"/>
      <c r="Q36" s="20"/>
      <c r="R36" s="20"/>
    </row>
    <row r="37" spans="1:18" ht="18.75">
      <c r="A37" s="5">
        <v>25000000</v>
      </c>
      <c r="B37" s="23" t="s">
        <v>6</v>
      </c>
      <c r="C37" s="40">
        <f>C38</f>
        <v>1173503</v>
      </c>
      <c r="D37" s="40">
        <f aca="true" t="shared" si="12" ref="D37:N37">D38</f>
        <v>0</v>
      </c>
      <c r="E37" s="40">
        <f t="shared" si="12"/>
        <v>1173503</v>
      </c>
      <c r="F37" s="40">
        <f t="shared" si="12"/>
        <v>0</v>
      </c>
      <c r="G37" s="40">
        <f t="shared" si="12"/>
        <v>0</v>
      </c>
      <c r="H37" s="40">
        <f t="shared" si="12"/>
        <v>0</v>
      </c>
      <c r="I37" s="40">
        <f t="shared" si="12"/>
        <v>0</v>
      </c>
      <c r="J37" s="40">
        <f t="shared" si="12"/>
        <v>0</v>
      </c>
      <c r="K37" s="40">
        <f t="shared" si="12"/>
        <v>1173503</v>
      </c>
      <c r="L37" s="40">
        <f t="shared" si="12"/>
        <v>0</v>
      </c>
      <c r="M37" s="40">
        <f t="shared" si="12"/>
        <v>1173503</v>
      </c>
      <c r="N37" s="40">
        <f t="shared" si="12"/>
        <v>0</v>
      </c>
      <c r="O37" s="20"/>
      <c r="P37" s="20"/>
      <c r="Q37" s="20"/>
      <c r="R37" s="20"/>
    </row>
    <row r="38" spans="1:18" ht="37.5">
      <c r="A38" s="5">
        <v>25010000</v>
      </c>
      <c r="B38" s="23" t="s">
        <v>15</v>
      </c>
      <c r="C38" s="40">
        <f>SUM(C39:C41)</f>
        <v>1173503</v>
      </c>
      <c r="D38" s="40">
        <f aca="true" t="shared" si="13" ref="D38:N38">SUM(D39:D41)</f>
        <v>0</v>
      </c>
      <c r="E38" s="40">
        <f t="shared" si="13"/>
        <v>1173503</v>
      </c>
      <c r="F38" s="40">
        <f t="shared" si="13"/>
        <v>0</v>
      </c>
      <c r="G38" s="40">
        <f t="shared" si="13"/>
        <v>0</v>
      </c>
      <c r="H38" s="40">
        <f t="shared" si="13"/>
        <v>0</v>
      </c>
      <c r="I38" s="40">
        <f t="shared" si="13"/>
        <v>0</v>
      </c>
      <c r="J38" s="40">
        <f t="shared" si="13"/>
        <v>0</v>
      </c>
      <c r="K38" s="40">
        <f t="shared" si="13"/>
        <v>1173503</v>
      </c>
      <c r="L38" s="40">
        <f t="shared" si="13"/>
        <v>0</v>
      </c>
      <c r="M38" s="40">
        <f t="shared" si="13"/>
        <v>1173503</v>
      </c>
      <c r="N38" s="40">
        <f t="shared" si="13"/>
        <v>0</v>
      </c>
      <c r="O38" s="20"/>
      <c r="P38" s="20"/>
      <c r="Q38" s="20"/>
      <c r="R38" s="20"/>
    </row>
    <row r="39" spans="1:18" ht="37.5">
      <c r="A39" s="7">
        <v>25010100</v>
      </c>
      <c r="B39" s="24" t="s">
        <v>39</v>
      </c>
      <c r="C39" s="40">
        <f>SUM(D39:E39)</f>
        <v>1088503</v>
      </c>
      <c r="D39" s="38"/>
      <c r="E39" s="38">
        <v>1088503</v>
      </c>
      <c r="F39" s="38"/>
      <c r="G39" s="40">
        <f>SUM(H39:I39)</f>
        <v>0</v>
      </c>
      <c r="H39" s="38"/>
      <c r="I39" s="38"/>
      <c r="J39" s="38"/>
      <c r="K39" s="40">
        <f>SUM(L39:M39)</f>
        <v>1088503</v>
      </c>
      <c r="L39" s="38">
        <f aca="true" t="shared" si="14" ref="L39:N41">D39+H39</f>
        <v>0</v>
      </c>
      <c r="M39" s="38">
        <f t="shared" si="14"/>
        <v>1088503</v>
      </c>
      <c r="N39" s="38">
        <f t="shared" si="14"/>
        <v>0</v>
      </c>
      <c r="O39" s="20"/>
      <c r="P39" s="20"/>
      <c r="Q39" s="20"/>
      <c r="R39" s="20"/>
    </row>
    <row r="40" spans="1:18" ht="37.5">
      <c r="A40" s="7">
        <v>25010200</v>
      </c>
      <c r="B40" s="24" t="s">
        <v>40</v>
      </c>
      <c r="C40" s="40">
        <f>SUM(D40:E40)</f>
        <v>85000</v>
      </c>
      <c r="D40" s="38"/>
      <c r="E40" s="38">
        <v>85000</v>
      </c>
      <c r="F40" s="38"/>
      <c r="G40" s="40">
        <f>SUM(H40:I40)</f>
        <v>0</v>
      </c>
      <c r="H40" s="38"/>
      <c r="I40" s="38"/>
      <c r="J40" s="38"/>
      <c r="K40" s="40">
        <f>SUM(L40:M40)</f>
        <v>85000</v>
      </c>
      <c r="L40" s="38">
        <f t="shared" si="14"/>
        <v>0</v>
      </c>
      <c r="M40" s="38">
        <f t="shared" si="14"/>
        <v>85000</v>
      </c>
      <c r="N40" s="38">
        <f t="shared" si="14"/>
        <v>0</v>
      </c>
      <c r="O40" s="20"/>
      <c r="P40" s="20"/>
      <c r="Q40" s="20"/>
      <c r="R40" s="20"/>
    </row>
    <row r="41" spans="1:18" ht="18.75" hidden="1">
      <c r="A41" s="7">
        <v>25010300</v>
      </c>
      <c r="B41" s="24" t="s">
        <v>8</v>
      </c>
      <c r="C41" s="40">
        <f>SUM(D41:E41)</f>
        <v>0</v>
      </c>
      <c r="D41" s="38"/>
      <c r="E41" s="38"/>
      <c r="F41" s="38"/>
      <c r="G41" s="40">
        <f>SUM(H41:I41)</f>
        <v>0</v>
      </c>
      <c r="H41" s="38"/>
      <c r="I41" s="38"/>
      <c r="J41" s="38"/>
      <c r="K41" s="40">
        <f>SUM(L41:M41)</f>
        <v>0</v>
      </c>
      <c r="L41" s="38">
        <f t="shared" si="14"/>
        <v>0</v>
      </c>
      <c r="M41" s="38">
        <f t="shared" si="14"/>
        <v>0</v>
      </c>
      <c r="N41" s="38">
        <f t="shared" si="14"/>
        <v>0</v>
      </c>
      <c r="O41" s="20"/>
      <c r="P41" s="20"/>
      <c r="Q41" s="20"/>
      <c r="R41" s="20"/>
    </row>
    <row r="42" spans="1:18" ht="18.75">
      <c r="A42" s="6" t="s">
        <v>35</v>
      </c>
      <c r="B42" s="23" t="s">
        <v>23</v>
      </c>
      <c r="C42" s="40">
        <f>C13+C23</f>
        <v>38230214</v>
      </c>
      <c r="D42" s="40">
        <f aca="true" t="shared" si="15" ref="D42:N42">D13+D23</f>
        <v>37056711</v>
      </c>
      <c r="E42" s="40">
        <f t="shared" si="15"/>
        <v>1173503</v>
      </c>
      <c r="F42" s="40">
        <f t="shared" si="15"/>
        <v>0</v>
      </c>
      <c r="G42" s="40">
        <f t="shared" si="15"/>
        <v>0</v>
      </c>
      <c r="H42" s="40">
        <f t="shared" si="15"/>
        <v>0</v>
      </c>
      <c r="I42" s="40">
        <f t="shared" si="15"/>
        <v>0</v>
      </c>
      <c r="J42" s="40">
        <f t="shared" si="15"/>
        <v>0</v>
      </c>
      <c r="K42" s="40">
        <f t="shared" si="15"/>
        <v>38230214</v>
      </c>
      <c r="L42" s="40">
        <f t="shared" si="15"/>
        <v>37056711</v>
      </c>
      <c r="M42" s="40">
        <f t="shared" si="15"/>
        <v>1173503</v>
      </c>
      <c r="N42" s="40">
        <f t="shared" si="15"/>
        <v>0</v>
      </c>
      <c r="O42" s="20"/>
      <c r="P42" s="20"/>
      <c r="Q42" s="20"/>
      <c r="R42" s="20"/>
    </row>
    <row r="43" spans="1:18" ht="18.75">
      <c r="A43" s="5">
        <v>40000000</v>
      </c>
      <c r="B43" s="28" t="s">
        <v>7</v>
      </c>
      <c r="C43" s="40">
        <f>C44</f>
        <v>63663763.31</v>
      </c>
      <c r="D43" s="40">
        <f aca="true" t="shared" si="16" ref="D43:N43">D44</f>
        <v>60883001.31</v>
      </c>
      <c r="E43" s="40">
        <f t="shared" si="16"/>
        <v>2780762</v>
      </c>
      <c r="F43" s="40">
        <f t="shared" si="16"/>
        <v>480762</v>
      </c>
      <c r="G43" s="40">
        <f t="shared" si="16"/>
        <v>11204</v>
      </c>
      <c r="H43" s="40">
        <f t="shared" si="16"/>
        <v>11204</v>
      </c>
      <c r="I43" s="40">
        <f t="shared" si="16"/>
        <v>0</v>
      </c>
      <c r="J43" s="40">
        <f t="shared" si="16"/>
        <v>0</v>
      </c>
      <c r="K43" s="40">
        <f t="shared" si="16"/>
        <v>63674967.31</v>
      </c>
      <c r="L43" s="40">
        <f t="shared" si="16"/>
        <v>60894205.31</v>
      </c>
      <c r="M43" s="40">
        <f t="shared" si="16"/>
        <v>2780762</v>
      </c>
      <c r="N43" s="40">
        <f t="shared" si="16"/>
        <v>480762</v>
      </c>
      <c r="O43" s="20"/>
      <c r="P43" s="20"/>
      <c r="Q43" s="20"/>
      <c r="R43" s="20"/>
    </row>
    <row r="44" spans="1:18" ht="18.75">
      <c r="A44" s="5">
        <v>41000000</v>
      </c>
      <c r="B44" s="23" t="s">
        <v>51</v>
      </c>
      <c r="C44" s="40">
        <f>C45+C47+C50+C52</f>
        <v>63663763.31</v>
      </c>
      <c r="D44" s="40">
        <f aca="true" t="shared" si="17" ref="D44:N44">D45+D47+D50+D52</f>
        <v>60883001.31</v>
      </c>
      <c r="E44" s="40">
        <f t="shared" si="17"/>
        <v>2780762</v>
      </c>
      <c r="F44" s="40">
        <f t="shared" si="17"/>
        <v>480762</v>
      </c>
      <c r="G44" s="40">
        <f t="shared" si="17"/>
        <v>11204</v>
      </c>
      <c r="H44" s="40">
        <f t="shared" si="17"/>
        <v>11204</v>
      </c>
      <c r="I44" s="40">
        <f t="shared" si="17"/>
        <v>0</v>
      </c>
      <c r="J44" s="40">
        <f t="shared" si="17"/>
        <v>0</v>
      </c>
      <c r="K44" s="40">
        <f t="shared" si="17"/>
        <v>63674967.31</v>
      </c>
      <c r="L44" s="40">
        <f t="shared" si="17"/>
        <v>60894205.31</v>
      </c>
      <c r="M44" s="40">
        <f t="shared" si="17"/>
        <v>2780762</v>
      </c>
      <c r="N44" s="40">
        <f t="shared" si="17"/>
        <v>480762</v>
      </c>
      <c r="O44" s="20"/>
      <c r="P44" s="20"/>
      <c r="Q44" s="20"/>
      <c r="R44" s="20"/>
    </row>
    <row r="45" spans="1:18" ht="18.75">
      <c r="A45" s="5">
        <v>41020000</v>
      </c>
      <c r="B45" s="29" t="s">
        <v>20</v>
      </c>
      <c r="C45" s="40">
        <f>C46</f>
        <v>9522700</v>
      </c>
      <c r="D45" s="40">
        <f aca="true" t="shared" si="18" ref="D45:N45">D46</f>
        <v>9522700</v>
      </c>
      <c r="E45" s="40">
        <f t="shared" si="18"/>
        <v>0</v>
      </c>
      <c r="F45" s="40">
        <f t="shared" si="18"/>
        <v>0</v>
      </c>
      <c r="G45" s="40">
        <f t="shared" si="18"/>
        <v>0</v>
      </c>
      <c r="H45" s="40">
        <f t="shared" si="18"/>
        <v>0</v>
      </c>
      <c r="I45" s="40">
        <f t="shared" si="18"/>
        <v>0</v>
      </c>
      <c r="J45" s="40">
        <f t="shared" si="18"/>
        <v>0</v>
      </c>
      <c r="K45" s="40">
        <f t="shared" si="18"/>
        <v>9522700</v>
      </c>
      <c r="L45" s="40">
        <f t="shared" si="18"/>
        <v>9522700</v>
      </c>
      <c r="M45" s="40">
        <f t="shared" si="18"/>
        <v>0</v>
      </c>
      <c r="N45" s="40">
        <f t="shared" si="18"/>
        <v>0</v>
      </c>
      <c r="O45" s="20"/>
      <c r="P45" s="20"/>
      <c r="Q45" s="20"/>
      <c r="R45" s="20"/>
    </row>
    <row r="46" spans="1:18" ht="18.75">
      <c r="A46" s="7">
        <v>41020100</v>
      </c>
      <c r="B46" s="24" t="s">
        <v>13</v>
      </c>
      <c r="C46" s="40">
        <f>SUM(D46:E46)</f>
        <v>9522700</v>
      </c>
      <c r="D46" s="38">
        <v>9522700</v>
      </c>
      <c r="E46" s="38"/>
      <c r="F46" s="38"/>
      <c r="G46" s="40">
        <f>SUM(H46:I46)</f>
        <v>0</v>
      </c>
      <c r="H46" s="38"/>
      <c r="I46" s="38"/>
      <c r="J46" s="38"/>
      <c r="K46" s="40">
        <f>SUM(L46:M46)</f>
        <v>9522700</v>
      </c>
      <c r="L46" s="38">
        <f>D46+H46</f>
        <v>9522700</v>
      </c>
      <c r="M46" s="38">
        <f>E46+I46</f>
        <v>0</v>
      </c>
      <c r="N46" s="38">
        <f>F46+J46</f>
        <v>0</v>
      </c>
      <c r="O46" s="20"/>
      <c r="P46" s="20"/>
      <c r="Q46" s="20"/>
      <c r="R46" s="20"/>
    </row>
    <row r="47" spans="1:18" ht="18.75">
      <c r="A47" s="5">
        <v>41030000</v>
      </c>
      <c r="B47" s="28" t="s">
        <v>19</v>
      </c>
      <c r="C47" s="40">
        <f>SUM(C48:C49)</f>
        <v>34009700</v>
      </c>
      <c r="D47" s="40">
        <f aca="true" t="shared" si="19" ref="D47:N47">SUM(D48:D49)</f>
        <v>34009700</v>
      </c>
      <c r="E47" s="40">
        <f t="shared" si="19"/>
        <v>0</v>
      </c>
      <c r="F47" s="40">
        <f t="shared" si="19"/>
        <v>0</v>
      </c>
      <c r="G47" s="40">
        <f t="shared" si="19"/>
        <v>0</v>
      </c>
      <c r="H47" s="40">
        <f t="shared" si="19"/>
        <v>0</v>
      </c>
      <c r="I47" s="40">
        <f t="shared" si="19"/>
        <v>0</v>
      </c>
      <c r="J47" s="40">
        <f t="shared" si="19"/>
        <v>0</v>
      </c>
      <c r="K47" s="40">
        <f t="shared" si="19"/>
        <v>34009700</v>
      </c>
      <c r="L47" s="40">
        <f t="shared" si="19"/>
        <v>34009700</v>
      </c>
      <c r="M47" s="40">
        <f t="shared" si="19"/>
        <v>0</v>
      </c>
      <c r="N47" s="40">
        <f t="shared" si="19"/>
        <v>0</v>
      </c>
      <c r="O47" s="20"/>
      <c r="P47" s="20"/>
      <c r="Q47" s="20"/>
      <c r="R47" s="20"/>
    </row>
    <row r="48" spans="1:18" ht="18.75">
      <c r="A48" s="7">
        <v>41033900</v>
      </c>
      <c r="B48" s="24" t="s">
        <v>21</v>
      </c>
      <c r="C48" s="40">
        <f>SUM(D48:E48)</f>
        <v>30831900</v>
      </c>
      <c r="D48" s="38">
        <v>30831900</v>
      </c>
      <c r="E48" s="38"/>
      <c r="F48" s="38"/>
      <c r="G48" s="40">
        <f>SUM(H48:I48)</f>
        <v>0</v>
      </c>
      <c r="H48" s="38"/>
      <c r="I48" s="38"/>
      <c r="J48" s="38"/>
      <c r="K48" s="40">
        <f>SUM(L48:M48)</f>
        <v>30831900</v>
      </c>
      <c r="L48" s="38">
        <f aca="true" t="shared" si="20" ref="L48:N49">D48+H48</f>
        <v>30831900</v>
      </c>
      <c r="M48" s="38">
        <f t="shared" si="20"/>
        <v>0</v>
      </c>
      <c r="N48" s="38">
        <f t="shared" si="20"/>
        <v>0</v>
      </c>
      <c r="O48" s="20"/>
      <c r="P48" s="20"/>
      <c r="Q48" s="20"/>
      <c r="R48" s="20"/>
    </row>
    <row r="49" spans="1:18" ht="18.75">
      <c r="A49" s="7">
        <v>41034200</v>
      </c>
      <c r="B49" s="24" t="s">
        <v>22</v>
      </c>
      <c r="C49" s="40">
        <f>SUM(D49:E49)</f>
        <v>3177800</v>
      </c>
      <c r="D49" s="38">
        <v>3177800</v>
      </c>
      <c r="E49" s="38"/>
      <c r="F49" s="38"/>
      <c r="G49" s="40">
        <f>SUM(H49:I49)</f>
        <v>0</v>
      </c>
      <c r="H49" s="38"/>
      <c r="I49" s="38"/>
      <c r="J49" s="38"/>
      <c r="K49" s="40">
        <f>SUM(L49:M49)</f>
        <v>3177800</v>
      </c>
      <c r="L49" s="38">
        <f t="shared" si="20"/>
        <v>3177800</v>
      </c>
      <c r="M49" s="38">
        <f t="shared" si="20"/>
        <v>0</v>
      </c>
      <c r="N49" s="38">
        <f t="shared" si="20"/>
        <v>0</v>
      </c>
      <c r="O49" s="20"/>
      <c r="P49" s="20"/>
      <c r="Q49" s="20"/>
      <c r="R49" s="20"/>
    </row>
    <row r="50" spans="1:18" ht="18.75">
      <c r="A50" s="5">
        <v>41040000</v>
      </c>
      <c r="B50" s="23" t="s">
        <v>18</v>
      </c>
      <c r="C50" s="40">
        <f>C51</f>
        <v>7573500</v>
      </c>
      <c r="D50" s="40">
        <f aca="true" t="shared" si="21" ref="D50:N50">D51</f>
        <v>7573500</v>
      </c>
      <c r="E50" s="40">
        <f t="shared" si="21"/>
        <v>0</v>
      </c>
      <c r="F50" s="40">
        <f t="shared" si="21"/>
        <v>0</v>
      </c>
      <c r="G50" s="40">
        <f t="shared" si="21"/>
        <v>0</v>
      </c>
      <c r="H50" s="40">
        <f t="shared" si="21"/>
        <v>0</v>
      </c>
      <c r="I50" s="40">
        <f t="shared" si="21"/>
        <v>0</v>
      </c>
      <c r="J50" s="40">
        <f t="shared" si="21"/>
        <v>0</v>
      </c>
      <c r="K50" s="40">
        <f t="shared" si="21"/>
        <v>7573500</v>
      </c>
      <c r="L50" s="40">
        <f t="shared" si="21"/>
        <v>7573500</v>
      </c>
      <c r="M50" s="40">
        <f t="shared" si="21"/>
        <v>0</v>
      </c>
      <c r="N50" s="40">
        <f t="shared" si="21"/>
        <v>0</v>
      </c>
      <c r="O50" s="20"/>
      <c r="P50" s="20"/>
      <c r="Q50" s="20"/>
      <c r="R50" s="20"/>
    </row>
    <row r="51" spans="1:18" ht="56.25">
      <c r="A51" s="7">
        <v>41040200</v>
      </c>
      <c r="B51" s="30" t="s">
        <v>52</v>
      </c>
      <c r="C51" s="40">
        <f>SUM(D51:E51)</f>
        <v>7573500</v>
      </c>
      <c r="D51" s="38">
        <v>7573500</v>
      </c>
      <c r="E51" s="38"/>
      <c r="F51" s="38"/>
      <c r="G51" s="40">
        <f>SUM(H51:I51)</f>
        <v>0</v>
      </c>
      <c r="H51" s="38"/>
      <c r="I51" s="38"/>
      <c r="J51" s="38"/>
      <c r="K51" s="40">
        <f>SUM(L51:M51)</f>
        <v>7573500</v>
      </c>
      <c r="L51" s="38">
        <f>D51+H51</f>
        <v>7573500</v>
      </c>
      <c r="M51" s="38">
        <f>E51+I51</f>
        <v>0</v>
      </c>
      <c r="N51" s="38">
        <f>F51+J51</f>
        <v>0</v>
      </c>
      <c r="O51" s="20"/>
      <c r="P51" s="20"/>
      <c r="Q51" s="20"/>
      <c r="R51" s="20"/>
    </row>
    <row r="52" spans="1:18" ht="18.75">
      <c r="A52" s="5">
        <v>41050000</v>
      </c>
      <c r="B52" s="28" t="s">
        <v>53</v>
      </c>
      <c r="C52" s="40">
        <f aca="true" t="shared" si="22" ref="C52:N52">SUM(C53:C62)</f>
        <v>12557863.309999999</v>
      </c>
      <c r="D52" s="40">
        <f t="shared" si="22"/>
        <v>9777101.309999999</v>
      </c>
      <c r="E52" s="40">
        <f t="shared" si="22"/>
        <v>2780762</v>
      </c>
      <c r="F52" s="40">
        <f t="shared" si="22"/>
        <v>480762</v>
      </c>
      <c r="G52" s="40">
        <f t="shared" si="22"/>
        <v>11204</v>
      </c>
      <c r="H52" s="40">
        <f t="shared" si="22"/>
        <v>11204</v>
      </c>
      <c r="I52" s="40">
        <f t="shared" si="22"/>
        <v>0</v>
      </c>
      <c r="J52" s="40">
        <f t="shared" si="22"/>
        <v>0</v>
      </c>
      <c r="K52" s="40">
        <f t="shared" si="22"/>
        <v>12569067.309999999</v>
      </c>
      <c r="L52" s="40">
        <f t="shared" si="22"/>
        <v>9788305.309999999</v>
      </c>
      <c r="M52" s="40">
        <f t="shared" si="22"/>
        <v>2780762</v>
      </c>
      <c r="N52" s="40">
        <f t="shared" si="22"/>
        <v>480762</v>
      </c>
      <c r="O52" s="20"/>
      <c r="P52" s="20"/>
      <c r="Q52" s="20"/>
      <c r="R52" s="20"/>
    </row>
    <row r="53" spans="1:18" ht="95.25" customHeight="1">
      <c r="A53" s="7">
        <v>41050900</v>
      </c>
      <c r="B53" s="44" t="s">
        <v>60</v>
      </c>
      <c r="C53" s="40">
        <f>SUM(D53:E53)</f>
        <v>1130694</v>
      </c>
      <c r="D53" s="43">
        <v>1130694</v>
      </c>
      <c r="E53" s="40"/>
      <c r="F53" s="40"/>
      <c r="G53" s="40">
        <f>SUM(H53:I53)</f>
        <v>0</v>
      </c>
      <c r="H53" s="45"/>
      <c r="I53" s="40"/>
      <c r="J53" s="40"/>
      <c r="K53" s="40">
        <f>SUM(L53:M53)</f>
        <v>1130694</v>
      </c>
      <c r="L53" s="38">
        <f aca="true" t="shared" si="23" ref="L53:N54">D53+H53</f>
        <v>1130694</v>
      </c>
      <c r="M53" s="38">
        <f t="shared" si="23"/>
        <v>0</v>
      </c>
      <c r="N53" s="38">
        <f t="shared" si="23"/>
        <v>0</v>
      </c>
      <c r="O53" s="20"/>
      <c r="P53" s="20"/>
      <c r="Q53" s="20"/>
      <c r="R53" s="20"/>
    </row>
    <row r="54" spans="1:18" ht="37.5">
      <c r="A54" s="7">
        <v>41051100</v>
      </c>
      <c r="B54" s="44" t="s">
        <v>59</v>
      </c>
      <c r="C54" s="40">
        <f>SUM(D54:E54)</f>
        <v>265500</v>
      </c>
      <c r="D54" s="43">
        <v>265500</v>
      </c>
      <c r="E54" s="40"/>
      <c r="F54" s="40"/>
      <c r="G54" s="40">
        <f aca="true" t="shared" si="24" ref="G54:G62">SUM(H54:I54)</f>
        <v>0</v>
      </c>
      <c r="H54" s="45"/>
      <c r="I54" s="40"/>
      <c r="J54" s="40"/>
      <c r="K54" s="40">
        <f>SUM(L54:M54)</f>
        <v>265500</v>
      </c>
      <c r="L54" s="38">
        <f t="shared" si="23"/>
        <v>265500</v>
      </c>
      <c r="M54" s="38">
        <f t="shared" si="23"/>
        <v>0</v>
      </c>
      <c r="N54" s="38">
        <f t="shared" si="23"/>
        <v>0</v>
      </c>
      <c r="O54" s="20"/>
      <c r="P54" s="20"/>
      <c r="Q54" s="20"/>
      <c r="R54" s="20"/>
    </row>
    <row r="55" spans="1:18" ht="60.75" customHeight="1">
      <c r="A55" s="7">
        <v>41051200</v>
      </c>
      <c r="B55" s="30" t="s">
        <v>34</v>
      </c>
      <c r="C55" s="40">
        <f aca="true" t="shared" si="25" ref="C55:C62">SUM(D55:E55)</f>
        <v>63600</v>
      </c>
      <c r="D55" s="38">
        <v>63600</v>
      </c>
      <c r="E55" s="38"/>
      <c r="F55" s="38"/>
      <c r="G55" s="40">
        <f t="shared" si="24"/>
        <v>0</v>
      </c>
      <c r="H55" s="46"/>
      <c r="I55" s="38"/>
      <c r="J55" s="38"/>
      <c r="K55" s="40">
        <f aca="true" t="shared" si="26" ref="K55:K62">SUM(L55:M55)</f>
        <v>63600</v>
      </c>
      <c r="L55" s="38">
        <f aca="true" t="shared" si="27" ref="L55:N60">D55+H55</f>
        <v>63600</v>
      </c>
      <c r="M55" s="38">
        <f t="shared" si="27"/>
        <v>0</v>
      </c>
      <c r="N55" s="38">
        <f t="shared" si="27"/>
        <v>0</v>
      </c>
      <c r="O55" s="20"/>
      <c r="P55" s="20"/>
      <c r="Q55" s="20"/>
      <c r="R55" s="20"/>
    </row>
    <row r="56" spans="1:18" ht="59.25" customHeight="1">
      <c r="A56" s="7">
        <v>41051400</v>
      </c>
      <c r="B56" s="30" t="s">
        <v>56</v>
      </c>
      <c r="C56" s="40">
        <f t="shared" si="25"/>
        <v>683684</v>
      </c>
      <c r="D56" s="38">
        <v>683684</v>
      </c>
      <c r="E56" s="38"/>
      <c r="F56" s="38"/>
      <c r="G56" s="40">
        <f t="shared" si="24"/>
        <v>0</v>
      </c>
      <c r="H56" s="46"/>
      <c r="I56" s="38"/>
      <c r="J56" s="38"/>
      <c r="K56" s="40">
        <f t="shared" si="26"/>
        <v>683684</v>
      </c>
      <c r="L56" s="38">
        <f>D56+H56</f>
        <v>683684</v>
      </c>
      <c r="M56" s="38">
        <f>E56+I56</f>
        <v>0</v>
      </c>
      <c r="N56" s="38">
        <f>F56+J56</f>
        <v>0</v>
      </c>
      <c r="O56" s="20"/>
      <c r="P56" s="20"/>
      <c r="Q56" s="20"/>
      <c r="R56" s="20"/>
    </row>
    <row r="57" spans="1:18" ht="42.75" customHeight="1">
      <c r="A57" s="7">
        <v>41051500</v>
      </c>
      <c r="B57" s="30" t="s">
        <v>29</v>
      </c>
      <c r="C57" s="40">
        <f t="shared" si="25"/>
        <v>1052834</v>
      </c>
      <c r="D57" s="38">
        <v>1052834</v>
      </c>
      <c r="E57" s="38"/>
      <c r="F57" s="38"/>
      <c r="G57" s="40">
        <f t="shared" si="24"/>
        <v>0</v>
      </c>
      <c r="H57" s="46"/>
      <c r="I57" s="38"/>
      <c r="J57" s="38"/>
      <c r="K57" s="40">
        <f t="shared" si="26"/>
        <v>1052834</v>
      </c>
      <c r="L57" s="38">
        <f t="shared" si="27"/>
        <v>1052834</v>
      </c>
      <c r="M57" s="38">
        <f t="shared" si="27"/>
        <v>0</v>
      </c>
      <c r="N57" s="38">
        <f t="shared" si="27"/>
        <v>0</v>
      </c>
      <c r="O57" s="20"/>
      <c r="P57" s="20"/>
      <c r="Q57" s="20"/>
      <c r="R57" s="20"/>
    </row>
    <row r="58" spans="1:18" ht="93.75">
      <c r="A58" s="7">
        <v>41052600</v>
      </c>
      <c r="B58" s="30" t="s">
        <v>57</v>
      </c>
      <c r="C58" s="40">
        <f t="shared" si="25"/>
        <v>2300000</v>
      </c>
      <c r="D58" s="38"/>
      <c r="E58" s="38">
        <v>2300000</v>
      </c>
      <c r="F58" s="38"/>
      <c r="G58" s="40">
        <f t="shared" si="24"/>
        <v>0</v>
      </c>
      <c r="H58" s="46"/>
      <c r="I58" s="38"/>
      <c r="J58" s="38"/>
      <c r="K58" s="40">
        <f t="shared" si="26"/>
        <v>2300000</v>
      </c>
      <c r="L58" s="38">
        <f aca="true" t="shared" si="28" ref="L58:N59">D58+H58</f>
        <v>0</v>
      </c>
      <c r="M58" s="38">
        <f t="shared" si="28"/>
        <v>2300000</v>
      </c>
      <c r="N58" s="38">
        <f t="shared" si="28"/>
        <v>0</v>
      </c>
      <c r="O58" s="20"/>
      <c r="P58" s="20"/>
      <c r="Q58" s="20"/>
      <c r="R58" s="20"/>
    </row>
    <row r="59" spans="1:18" ht="56.25">
      <c r="A59" s="7">
        <v>41053000</v>
      </c>
      <c r="B59" s="30" t="s">
        <v>61</v>
      </c>
      <c r="C59" s="40">
        <f>SUM(D59:E59)</f>
        <v>1242500</v>
      </c>
      <c r="D59" s="46">
        <v>1242500</v>
      </c>
      <c r="E59" s="38"/>
      <c r="F59" s="38"/>
      <c r="G59" s="40">
        <f>SUM(H59:I59)</f>
        <v>0</v>
      </c>
      <c r="H59" s="46"/>
      <c r="I59" s="38"/>
      <c r="J59" s="38"/>
      <c r="K59" s="40">
        <f>SUM(L59:M59)</f>
        <v>1242500</v>
      </c>
      <c r="L59" s="38">
        <f t="shared" si="28"/>
        <v>1242500</v>
      </c>
      <c r="M59" s="38">
        <f t="shared" si="28"/>
        <v>0</v>
      </c>
      <c r="N59" s="38">
        <f t="shared" si="28"/>
        <v>0</v>
      </c>
      <c r="O59" s="20"/>
      <c r="P59" s="20"/>
      <c r="Q59" s="20"/>
      <c r="R59" s="20"/>
    </row>
    <row r="60" spans="1:18" ht="18.75">
      <c r="A60" s="7">
        <v>41053900</v>
      </c>
      <c r="B60" s="30" t="s">
        <v>17</v>
      </c>
      <c r="C60" s="40">
        <f t="shared" si="25"/>
        <v>5021384.31</v>
      </c>
      <c r="D60" s="38">
        <v>4540622.31</v>
      </c>
      <c r="E60" s="38">
        <v>480762</v>
      </c>
      <c r="F60" s="38">
        <v>480762</v>
      </c>
      <c r="G60" s="40">
        <f t="shared" si="24"/>
        <v>11204</v>
      </c>
      <c r="H60" s="46">
        <v>11204</v>
      </c>
      <c r="I60" s="38"/>
      <c r="J60" s="38"/>
      <c r="K60" s="40">
        <f t="shared" si="26"/>
        <v>5032588.31</v>
      </c>
      <c r="L60" s="38">
        <f t="shared" si="27"/>
        <v>4551826.31</v>
      </c>
      <c r="M60" s="38">
        <f t="shared" si="27"/>
        <v>480762</v>
      </c>
      <c r="N60" s="38">
        <f t="shared" si="27"/>
        <v>480762</v>
      </c>
      <c r="O60" s="20"/>
      <c r="P60" s="20"/>
      <c r="Q60" s="20"/>
      <c r="R60" s="20"/>
    </row>
    <row r="61" spans="1:18" ht="83.25" customHeight="1">
      <c r="A61" s="7">
        <v>41054000</v>
      </c>
      <c r="B61" s="30" t="s">
        <v>54</v>
      </c>
      <c r="C61" s="40">
        <f t="shared" si="25"/>
        <v>500000</v>
      </c>
      <c r="D61" s="38">
        <v>500000</v>
      </c>
      <c r="E61" s="38"/>
      <c r="F61" s="38"/>
      <c r="G61" s="40">
        <f t="shared" si="24"/>
        <v>0</v>
      </c>
      <c r="H61" s="46"/>
      <c r="I61" s="38"/>
      <c r="J61" s="38"/>
      <c r="K61" s="40">
        <f t="shared" si="26"/>
        <v>500000</v>
      </c>
      <c r="L61" s="38">
        <f aca="true" t="shared" si="29" ref="L61:N62">D61+H61</f>
        <v>500000</v>
      </c>
      <c r="M61" s="38">
        <f t="shared" si="29"/>
        <v>0</v>
      </c>
      <c r="N61" s="38">
        <f t="shared" si="29"/>
        <v>0</v>
      </c>
      <c r="O61" s="20"/>
      <c r="P61" s="20"/>
      <c r="Q61" s="20"/>
      <c r="R61" s="20"/>
    </row>
    <row r="62" spans="1:18" ht="63.75" customHeight="1">
      <c r="A62" s="7">
        <v>41055000</v>
      </c>
      <c r="B62" s="30" t="s">
        <v>58</v>
      </c>
      <c r="C62" s="40">
        <f t="shared" si="25"/>
        <v>297667</v>
      </c>
      <c r="D62" s="38">
        <v>297667</v>
      </c>
      <c r="E62" s="38"/>
      <c r="F62" s="38"/>
      <c r="G62" s="40">
        <f t="shared" si="24"/>
        <v>0</v>
      </c>
      <c r="H62" s="46"/>
      <c r="I62" s="38"/>
      <c r="J62" s="38"/>
      <c r="K62" s="40">
        <f t="shared" si="26"/>
        <v>297667</v>
      </c>
      <c r="L62" s="38">
        <f t="shared" si="29"/>
        <v>297667</v>
      </c>
      <c r="M62" s="38">
        <f t="shared" si="29"/>
        <v>0</v>
      </c>
      <c r="N62" s="38">
        <f t="shared" si="29"/>
        <v>0</v>
      </c>
      <c r="O62" s="20"/>
      <c r="P62" s="20"/>
      <c r="Q62" s="20"/>
      <c r="R62" s="20"/>
    </row>
    <row r="63" spans="1:18" ht="18.75">
      <c r="A63" s="6" t="s">
        <v>35</v>
      </c>
      <c r="B63" s="23" t="s">
        <v>36</v>
      </c>
      <c r="C63" s="39">
        <f>C42+C43</f>
        <v>101893977.31</v>
      </c>
      <c r="D63" s="39">
        <f aca="true" t="shared" si="30" ref="D63:N63">D42+D43</f>
        <v>97939712.31</v>
      </c>
      <c r="E63" s="39">
        <f t="shared" si="30"/>
        <v>3954265</v>
      </c>
      <c r="F63" s="39">
        <f t="shared" si="30"/>
        <v>480762</v>
      </c>
      <c r="G63" s="39">
        <f t="shared" si="30"/>
        <v>11204</v>
      </c>
      <c r="H63" s="39">
        <f t="shared" si="30"/>
        <v>11204</v>
      </c>
      <c r="I63" s="39">
        <f t="shared" si="30"/>
        <v>0</v>
      </c>
      <c r="J63" s="39">
        <f t="shared" si="30"/>
        <v>0</v>
      </c>
      <c r="K63" s="39">
        <f t="shared" si="30"/>
        <v>101905181.31</v>
      </c>
      <c r="L63" s="39">
        <f t="shared" si="30"/>
        <v>97950916.31</v>
      </c>
      <c r="M63" s="39">
        <f t="shared" si="30"/>
        <v>3954265</v>
      </c>
      <c r="N63" s="39">
        <f t="shared" si="30"/>
        <v>480762</v>
      </c>
      <c r="O63" s="20"/>
      <c r="P63" s="20"/>
      <c r="Q63" s="20"/>
      <c r="R63" s="20"/>
    </row>
    <row r="64" spans="1:6" ht="15.75">
      <c r="A64" s="3"/>
      <c r="B64" s="3"/>
      <c r="C64" s="3"/>
      <c r="D64" s="4"/>
      <c r="E64" s="4"/>
      <c r="F64" s="4"/>
    </row>
    <row r="65" spans="1:6" ht="15.75">
      <c r="A65" s="3"/>
      <c r="B65" s="3"/>
      <c r="C65" s="3"/>
      <c r="D65" s="4"/>
      <c r="E65" s="4"/>
      <c r="F65" s="4"/>
    </row>
    <row r="66" spans="1:9" s="2" customFormat="1" ht="18.75">
      <c r="A66" s="32"/>
      <c r="B66" s="33" t="s">
        <v>65</v>
      </c>
      <c r="C66" s="32"/>
      <c r="F66" s="32"/>
      <c r="H66" s="59" t="s">
        <v>64</v>
      </c>
      <c r="I66" s="59"/>
    </row>
    <row r="67" spans="1:6" ht="15.75">
      <c r="A67" s="3"/>
      <c r="B67" s="3"/>
      <c r="C67" s="3"/>
      <c r="D67" s="4"/>
      <c r="E67" s="4"/>
      <c r="F67" s="4"/>
    </row>
    <row r="70" spans="1:6" ht="18.75">
      <c r="A70" s="2"/>
      <c r="F70" s="2"/>
    </row>
  </sheetData>
  <sheetProtection/>
  <mergeCells count="25">
    <mergeCell ref="H66:I66"/>
    <mergeCell ref="M11:N11"/>
    <mergeCell ref="B10:B12"/>
    <mergeCell ref="C11:C12"/>
    <mergeCell ref="D11:D12"/>
    <mergeCell ref="E11:F11"/>
    <mergeCell ref="K11:K12"/>
    <mergeCell ref="G11:G12"/>
    <mergeCell ref="H11:H12"/>
    <mergeCell ref="L11:L12"/>
    <mergeCell ref="C10:F10"/>
    <mergeCell ref="A6:N6"/>
    <mergeCell ref="A7:N7"/>
    <mergeCell ref="A8:N8"/>
    <mergeCell ref="K10:N10"/>
    <mergeCell ref="A10:A12"/>
    <mergeCell ref="G10:J10"/>
    <mergeCell ref="I11:J11"/>
    <mergeCell ref="K1:N1"/>
    <mergeCell ref="K2:N2"/>
    <mergeCell ref="K3:N3"/>
    <mergeCell ref="A9:N9"/>
    <mergeCell ref="C1:F1"/>
    <mergeCell ref="C2:F2"/>
    <mergeCell ref="C3:F3"/>
  </mergeCells>
  <printOptions horizontalCentered="1"/>
  <pageMargins left="0" right="0" top="0.984251968503937" bottom="0.1968503937007874" header="0.03937007874015748" footer="0.07874015748031496"/>
  <pageSetup horizontalDpi="300" verticalDpi="300" orientation="landscape" paperSize="9" scale="45" r:id="rId1"/>
  <rowBreaks count="1" manualBreakCount="1"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Сумы, 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С.Г.</dc:creator>
  <cp:keywords/>
  <dc:description/>
  <cp:lastModifiedBy>RePack by Diakov</cp:lastModifiedBy>
  <cp:lastPrinted>2020-12-23T08:35:52Z</cp:lastPrinted>
  <dcterms:created xsi:type="dcterms:W3CDTF">2000-03-20T13:04:02Z</dcterms:created>
  <dcterms:modified xsi:type="dcterms:W3CDTF">2020-12-31T14:18:42Z</dcterms:modified>
  <cp:category/>
  <cp:version/>
  <cp:contentType/>
  <cp:contentStatus/>
</cp:coreProperties>
</file>