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616" windowHeight="11616" activeTab="0"/>
  </bookViews>
  <sheets>
    <sheet name="Додаток 3" sheetId="1" r:id="rId1"/>
  </sheets>
  <definedNames>
    <definedName name="_xlnm._FilterDatabase" localSheetId="0" hidden="1">'Додаток 3'!$A$14:$BQ$85</definedName>
    <definedName name="_xlnm.Print_Titles" localSheetId="0">'Додаток 3'!$A:$D,'Додаток 3'!$10:$13</definedName>
  </definedNames>
  <calcPr fullCalcOnLoad="1"/>
</workbook>
</file>

<file path=xl/sharedStrings.xml><?xml version="1.0" encoding="utf-8"?>
<sst xmlns="http://schemas.openxmlformats.org/spreadsheetml/2006/main" count="346" uniqueCount="227">
  <si>
    <t>Загальний фонд</t>
  </si>
  <si>
    <t>Спеціальний фонд</t>
  </si>
  <si>
    <t>усього</t>
  </si>
  <si>
    <t>у тому числі бюджет розвитку</t>
  </si>
  <si>
    <t>Х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</si>
  <si>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</si>
  <si>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</si>
  <si>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</si>
  <si>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</si>
  <si>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</si>
  <si>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</si>
  <si>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УСЬОГО</t>
  </si>
  <si>
    <t>0100000</t>
  </si>
  <si>
    <t>х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</si>
  <si>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</si>
  <si>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</si>
  <si>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</si>
  <si>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</si>
  <si>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</si>
  <si>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</si>
  <si>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</si>
  <si>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</si>
  <si>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</si>
  <si>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0200000</t>
  </si>
  <si>
    <t>0210000</t>
  </si>
  <si>
    <t>0210180</t>
  </si>
  <si>
    <t>0990</t>
  </si>
  <si>
    <t>0211162</t>
  </si>
  <si>
    <t>1162</t>
  </si>
  <si>
    <t>Інші програми та заходи у сфері освіти</t>
  </si>
  <si>
    <t>0212010</t>
  </si>
  <si>
    <t>2010</t>
  </si>
  <si>
    <t>0731</t>
  </si>
  <si>
    <t>Багатопрофільна стаціонарна медична допомога населенню</t>
  </si>
  <si>
    <t>0212112</t>
  </si>
  <si>
    <t>2112</t>
  </si>
  <si>
    <t>0725</t>
  </si>
  <si>
    <t>0212113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</si>
  <si>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</si>
  <si>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</si>
  <si>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</si>
  <si>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</si>
  <si>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</si>
  <si>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</si>
  <si>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</si>
  <si>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0213121</t>
  </si>
  <si>
    <t>3121</t>
  </si>
  <si>
    <t>1040</t>
  </si>
  <si>
    <t>Утримання та забезпечення діяльності центрів соціальних служб для сім’ї, дітей та молоді</t>
  </si>
  <si>
    <t>1030</t>
  </si>
  <si>
    <t>0217610</t>
  </si>
  <si>
    <t>7610</t>
  </si>
  <si>
    <t>0411</t>
  </si>
  <si>
    <t>Сприяння розвитку малого та середнього підприємництва</t>
  </si>
  <si>
    <t>0600000</t>
  </si>
  <si>
    <t>0610000</t>
  </si>
  <si>
    <t>0611020</t>
  </si>
  <si>
    <t>1020</t>
  </si>
  <si>
    <t>0921</t>
  </si>
  <si>
    <t>0611090</t>
  </si>
  <si>
    <t>1090</t>
  </si>
  <si>
    <t>0960</t>
  </si>
  <si>
    <t>0611150</t>
  </si>
  <si>
    <t>1150</t>
  </si>
  <si>
    <t>0611161</t>
  </si>
  <si>
    <t>1161</t>
  </si>
  <si>
    <t>Забезпечення діяльності інших закладів у сфері освіти</t>
  </si>
  <si>
    <t>0611162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</si>
  <si>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</si>
  <si>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</si>
  <si>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</si>
  <si>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</si>
  <si>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</si>
  <si>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</si>
  <si>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</si>
  <si>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</si>
  <si>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</si>
  <si>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0800000</t>
  </si>
  <si>
    <t>0810000</t>
  </si>
  <si>
    <t>0813032</t>
  </si>
  <si>
    <t>3032</t>
  </si>
  <si>
    <t>1070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</si>
  <si>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</si>
  <si>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</si>
  <si>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</si>
  <si>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</si>
  <si>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</si>
  <si>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</si>
  <si>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</si>
  <si>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</si>
  <si>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</si>
  <si>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</si>
  <si>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1010</t>
  </si>
  <si>
    <t>0813090</t>
  </si>
  <si>
    <t>3090</t>
  </si>
  <si>
    <t>Видатки на поховання учасників бойових дій та осіб з інвалідністю внаслідок війни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</si>
  <si>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</si>
  <si>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</si>
  <si>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</si>
  <si>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</si>
  <si>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</si>
  <si>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</si>
  <si>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</si>
  <si>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</si>
  <si>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</si>
  <si>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</si>
  <si>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</si>
  <si>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</si>
  <si>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0813200</t>
  </si>
  <si>
    <t>3200</t>
  </si>
  <si>
    <t xml:space="preserve">Забезпечення обробки інформації з нарахування та виплати допомог і компенсацій </t>
  </si>
  <si>
    <t>0813210</t>
  </si>
  <si>
    <t>3210</t>
  </si>
  <si>
    <t>1050</t>
  </si>
  <si>
    <t>Організація та проведення громадських робіт</t>
  </si>
  <si>
    <t>0813242</t>
  </si>
  <si>
    <t>3242</t>
  </si>
  <si>
    <t>Інші заходи у сфері соціального захисту і соціального забезпечення</t>
  </si>
  <si>
    <t>0900000</t>
  </si>
  <si>
    <t>0910000</t>
  </si>
  <si>
    <t>0913112</t>
  </si>
  <si>
    <t>3112</t>
  </si>
  <si>
    <t>Заходи державної політики з питань дітей та їх соціального захисту</t>
  </si>
  <si>
    <t>1000000</t>
  </si>
  <si>
    <t>1010000</t>
  </si>
  <si>
    <t>1011100</t>
  </si>
  <si>
    <t>1100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</si>
  <si>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</si>
  <si>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</si>
  <si>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</si>
  <si>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</si>
  <si>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</si>
  <si>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</si>
  <si>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</si>
  <si>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</si>
  <si>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</si>
  <si>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</si>
  <si>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</si>
  <si>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</si>
  <si>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</si>
  <si>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</si>
  <si>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 xml:space="preserve">Забезпечення діяльності інших закладів в галузі культури і мистецтва </t>
  </si>
  <si>
    <t>1014082</t>
  </si>
  <si>
    <t>4082</t>
  </si>
  <si>
    <t>Інші заходи в галузі культури і мистецтва</t>
  </si>
  <si>
    <t>8110</t>
  </si>
  <si>
    <t>0320</t>
  </si>
  <si>
    <t>Заходи запобігання та ліквідації надзвичайних ситуацій та наслідків стихійного лиха</t>
  </si>
  <si>
    <t>3700000</t>
  </si>
  <si>
    <t>3710000</t>
  </si>
  <si>
    <t>3718700</t>
  </si>
  <si>
    <t>8700</t>
  </si>
  <si>
    <t>Резервний фонд</t>
  </si>
  <si>
    <t>3719150</t>
  </si>
  <si>
    <t>9150</t>
  </si>
  <si>
    <t xml:space="preserve">Інші дотації з місцевого бюджету </t>
  </si>
  <si>
    <t>3719770</t>
  </si>
  <si>
    <t>9770</t>
  </si>
  <si>
    <t>Інші субвенції з місцевого бюджету</t>
  </si>
  <si>
    <t>Код Функціо-нальної класифікації видатків та кредитування бюджету</t>
  </si>
  <si>
    <t>Затверджено</t>
  </si>
  <si>
    <t>Внесено зміни</t>
  </si>
  <si>
    <t>Затверджено з урахуванням змін</t>
  </si>
  <si>
    <t>Заходи та роботи з мобілізаційної підготовки місцевого значення</t>
  </si>
  <si>
    <t>0218220</t>
  </si>
  <si>
    <t>8220</t>
  </si>
  <si>
    <t>0380</t>
  </si>
  <si>
    <t>0218110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</si>
  <si>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</si>
  <si>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</si>
  <si>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</si>
  <si>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</t>
  </si>
  <si>
    <t>(грн)</t>
  </si>
  <si>
    <t>0443</t>
  </si>
  <si>
    <t>Ямпільська районна державна адміністрація Сумської області</t>
  </si>
  <si>
    <t>Відділ освіти  Ямпільської районної державної адміністрації Сумської області</t>
  </si>
  <si>
    <t>Управління  соціального захисту населення Ямпільської районної державної адміністрації Сумської області</t>
  </si>
  <si>
    <t>1015061</t>
  </si>
  <si>
    <t>Служба у справах дітей Ямпільської районної державної адміністрації Сумської області</t>
  </si>
  <si>
    <t>Фінансовий відділ Ямпільської районної державної адміністрації Сумської області</t>
  </si>
  <si>
    <t>Відділ культури, молоді та спорту Ямпільської районної державної адміністрації Сумської області</t>
  </si>
  <si>
    <t>Ямпільська районна рада Сумської області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</si>
  <si>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</si>
  <si>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</si>
  <si>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 xml:space="preserve"> Зміни до додатку 3 рішення Ямпільської районної ради Сумської області "Про районний бюджет Ямпільського району на 2020 рік" "РОЗПОДІЛ видатків районного бюджету на 2020 рік"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</si>
  <si>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</si>
  <si>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</si>
  <si>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</si>
  <si>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0619800</t>
  </si>
  <si>
    <t>0819800</t>
  </si>
  <si>
    <t>0919800</t>
  </si>
  <si>
    <t>3719800</t>
  </si>
  <si>
    <t>0617321</t>
  </si>
  <si>
    <t>7321</t>
  </si>
  <si>
    <t>Будівництво освітніх установ та закладів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</si>
  <si>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</si>
  <si>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позашкільної освіти закладами позашкільної освіти, заходи із позашкільної роботи з дітьми</t>
  </si>
  <si>
    <t>Первинна медична допомога населенню, що надається фельдшерськими, фельдшерсько-акушерськими пунктами</t>
  </si>
  <si>
    <t>0217367</t>
  </si>
  <si>
    <t>7367</t>
  </si>
  <si>
    <t>0490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</si>
  <si>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</si>
  <si>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3719570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</si>
  <si>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</si>
  <si>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3719540</t>
  </si>
  <si>
    <t>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</si>
  <si>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</si>
  <si>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</si>
  <si>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</si>
  <si>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</si>
  <si>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1019800</t>
  </si>
  <si>
    <t>9570</t>
  </si>
  <si>
    <t>Додаток 3</t>
  </si>
  <si>
    <t>0816083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</si>
  <si>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</si>
  <si>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</si>
  <si>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</si>
  <si>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Проведення місцевих виборів</t>
  </si>
  <si>
    <t>0191</t>
  </si>
  <si>
    <t>0160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</si>
  <si>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</si>
  <si>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</si>
  <si>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0210191</t>
  </si>
  <si>
    <t>до рішення районної ради</t>
  </si>
  <si>
    <t>від 16 грудня 2020 року</t>
  </si>
  <si>
    <t>Заступник голови районної ради</t>
  </si>
  <si>
    <t>І.М. Шарамко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</si>
</sst>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</numFmts>
  <fonts count="58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u val="single"/>
      <sz val="16"/>
      <color indexed="8"/>
      <name val="Times New Roman CE"/>
      <family val="0"/>
    </font>
    <font>
      <sz val="10"/>
      <color indexed="8"/>
      <name val="Times New Roman CE"/>
      <family val="0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8"/>
      <name val="Segoe U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178" fontId="3" fillId="0" borderId="10" xfId="0" applyNumberFormat="1" applyFont="1" applyFill="1" applyBorder="1" applyAlignment="1">
      <alignment horizontal="left" vertical="center" wrapText="1"/>
    </xf>
    <xf numFmtId="0" fontId="5" fillId="0" borderId="10" xfId="53" applyFont="1" applyFill="1" applyBorder="1" applyAlignment="1" quotePrefix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 quotePrefix="1">
      <alignment horizontal="left" vertical="center" wrapText="1"/>
      <protection/>
    </xf>
    <xf numFmtId="49" fontId="5" fillId="0" borderId="10" xfId="53" applyNumberFormat="1" applyFont="1" applyFill="1" applyBorder="1" applyAlignment="1" quotePrefix="1">
      <alignment horizontal="center" vertical="center" wrapText="1"/>
      <protection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18" fillId="0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0" fontId="14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4" fontId="21" fillId="0" borderId="11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4" fillId="0" borderId="10" xfId="52" applyFont="1" applyFill="1" applyBorder="1" applyAlignment="1" quotePrefix="1">
      <alignment horizontal="center" vertical="center" wrapText="1"/>
      <protection/>
    </xf>
    <xf numFmtId="0" fontId="4" fillId="0" borderId="10" xfId="52" applyFont="1" applyFill="1" applyBorder="1" applyAlignment="1">
      <alignment horizontal="left" vertical="center" wrapText="1"/>
      <protection/>
    </xf>
    <xf numFmtId="4" fontId="23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 quotePrefix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vertical="center" wrapText="1"/>
    </xf>
    <xf numFmtId="0" fontId="3" fillId="0" borderId="10" xfId="53" applyFont="1" applyFill="1" applyBorder="1" applyAlignment="1" quotePrefix="1">
      <alignment horizontal="center" vertical="center" wrapText="1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4" fontId="14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4" fontId="23" fillId="0" borderId="0" xfId="0" applyNumberFormat="1" applyFont="1" applyFill="1" applyAlignment="1">
      <alignment/>
    </xf>
    <xf numFmtId="4" fontId="23" fillId="33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4" fontId="11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57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/>
    </xf>
    <xf numFmtId="14" fontId="16" fillId="0" borderId="0" xfId="0" applyNumberFormat="1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Розпор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94"/>
  <sheetViews>
    <sheetView tabSelected="1" zoomScale="80" zoomScaleNormal="80" zoomScaleSheetLayoutView="85" zoomScalePageLayoutView="0" workbookViewId="0" topLeftCell="A1">
      <pane xSplit="3" ySplit="14" topLeftCell="AI81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AM87" sqref="AM87"/>
    </sheetView>
  </sheetViews>
  <sheetFormatPr defaultColWidth="9.140625" defaultRowHeight="12.75"/>
  <cols>
    <col min="1" max="1" width="11.28125" style="7" customWidth="1"/>
    <col min="2" max="2" width="11.421875" style="7" customWidth="1"/>
    <col min="3" max="3" width="11.140625" style="7" customWidth="1"/>
    <col min="4" max="4" width="69.00390625" style="7" customWidth="1"/>
    <col min="5" max="5" width="13.57421875" style="7" customWidth="1"/>
    <col min="6" max="6" width="14.00390625" style="7" customWidth="1"/>
    <col min="7" max="7" width="12.00390625" style="7" customWidth="1"/>
    <col min="8" max="8" width="13.140625" style="7" customWidth="1"/>
    <col min="9" max="9" width="11.421875" style="7" customWidth="1"/>
    <col min="10" max="10" width="12.8515625" style="7" customWidth="1"/>
    <col min="11" max="11" width="13.57421875" style="7" customWidth="1"/>
    <col min="12" max="12" width="11.8515625" style="7" customWidth="1"/>
    <col min="13" max="13" width="10.00390625" style="7" bestFit="1" customWidth="1"/>
    <col min="14" max="14" width="12.140625" style="7" customWidth="1"/>
    <col min="15" max="15" width="11.28125" style="7" customWidth="1"/>
    <col min="16" max="16" width="13.57421875" style="7" customWidth="1"/>
    <col min="17" max="17" width="11.140625" style="7" bestFit="1" customWidth="1"/>
    <col min="18" max="18" width="12.421875" style="7" customWidth="1"/>
    <col min="19" max="19" width="11.421875" style="7" bestFit="1" customWidth="1"/>
    <col min="20" max="20" width="11.28125" style="7" customWidth="1"/>
    <col min="21" max="21" width="10.28125" style="7" customWidth="1"/>
    <col min="22" max="22" width="11.00390625" style="7" bestFit="1" customWidth="1"/>
    <col min="23" max="23" width="11.421875" style="7" customWidth="1"/>
    <col min="24" max="24" width="11.8515625" style="7" customWidth="1"/>
    <col min="25" max="25" width="11.421875" style="7" bestFit="1" customWidth="1"/>
    <col min="26" max="26" width="10.421875" style="7" bestFit="1" customWidth="1"/>
    <col min="27" max="27" width="12.421875" style="7" customWidth="1"/>
    <col min="28" max="28" width="11.140625" style="7" bestFit="1" customWidth="1"/>
    <col min="29" max="29" width="13.7109375" style="7" customWidth="1"/>
    <col min="30" max="30" width="14.00390625" style="7" customWidth="1"/>
    <col min="31" max="31" width="13.140625" style="7" customWidth="1"/>
    <col min="32" max="32" width="12.140625" style="7" customWidth="1"/>
    <col min="33" max="33" width="11.8515625" style="7" customWidth="1"/>
    <col min="34" max="34" width="11.57421875" style="7" customWidth="1"/>
    <col min="35" max="35" width="13.140625" style="7" customWidth="1"/>
    <col min="36" max="36" width="12.57421875" style="7" customWidth="1"/>
    <col min="37" max="37" width="12.8515625" style="7" customWidth="1"/>
    <col min="38" max="38" width="11.421875" style="7" customWidth="1"/>
    <col min="39" max="39" width="12.28125" style="7" customWidth="1"/>
    <col min="40" max="40" width="13.8515625" style="7" customWidth="1"/>
    <col min="41" max="41" width="4.421875" style="7" customWidth="1"/>
    <col min="42" max="53" width="5.00390625" style="7" bestFit="1" customWidth="1"/>
    <col min="54" max="54" width="17.8515625" style="7" customWidth="1"/>
    <col min="55" max="55" width="10.8515625" style="7" bestFit="1" customWidth="1"/>
    <col min="56" max="58" width="9.140625" style="7" customWidth="1"/>
    <col min="59" max="59" width="10.8515625" style="7" bestFit="1" customWidth="1"/>
    <col min="60" max="65" width="9.140625" style="7" customWidth="1"/>
    <col min="66" max="66" width="10.8515625" style="7" bestFit="1" customWidth="1"/>
    <col min="67" max="16384" width="9.140625" style="7" customWidth="1"/>
  </cols>
  <sheetData>
    <row r="1" spans="1:40" ht="18">
      <c r="A1" s="6"/>
      <c r="D1" s="8"/>
      <c r="E1" s="8"/>
      <c r="F1" s="8"/>
      <c r="K1" s="58" t="s">
        <v>212</v>
      </c>
      <c r="L1" s="58"/>
      <c r="M1" s="58"/>
      <c r="N1" s="58"/>
      <c r="O1" s="58"/>
      <c r="P1" s="58"/>
      <c r="Q1" s="8"/>
      <c r="R1" s="8"/>
      <c r="W1" s="60"/>
      <c r="X1" s="60"/>
      <c r="Y1" s="60"/>
      <c r="Z1" s="60"/>
      <c r="AA1" s="60"/>
      <c r="AB1" s="60"/>
      <c r="AC1" s="8"/>
      <c r="AD1" s="8"/>
      <c r="AI1" s="60"/>
      <c r="AJ1" s="60"/>
      <c r="AK1" s="60"/>
      <c r="AL1" s="60"/>
      <c r="AM1" s="60"/>
      <c r="AN1" s="60"/>
    </row>
    <row r="2" spans="1:40" ht="18.75" customHeight="1">
      <c r="A2" s="6"/>
      <c r="D2" s="9"/>
      <c r="E2" s="9"/>
      <c r="F2" s="9"/>
      <c r="K2" s="59" t="s">
        <v>223</v>
      </c>
      <c r="L2" s="59"/>
      <c r="M2" s="59"/>
      <c r="N2" s="59"/>
      <c r="O2" s="59"/>
      <c r="P2" s="59"/>
      <c r="Q2" s="9"/>
      <c r="R2" s="9"/>
      <c r="W2" s="57"/>
      <c r="X2" s="57"/>
      <c r="Y2" s="57"/>
      <c r="Z2" s="57"/>
      <c r="AA2" s="57"/>
      <c r="AB2" s="57"/>
      <c r="AC2" s="9"/>
      <c r="AD2" s="9"/>
      <c r="AI2" s="53"/>
      <c r="AJ2" s="53"/>
      <c r="AK2" s="53"/>
      <c r="AL2" s="53"/>
      <c r="AM2" s="53"/>
      <c r="AN2" s="53"/>
    </row>
    <row r="3" spans="1:40" ht="18.75" customHeight="1">
      <c r="A3" s="6"/>
      <c r="D3" s="9"/>
      <c r="E3" s="9"/>
      <c r="F3" s="9"/>
      <c r="K3" s="53" t="s">
        <v>224</v>
      </c>
      <c r="L3" s="53"/>
      <c r="M3" s="53"/>
      <c r="N3" s="53"/>
      <c r="O3" s="53"/>
      <c r="P3" s="53"/>
      <c r="Q3" s="9"/>
      <c r="R3" s="9"/>
      <c r="W3" s="57"/>
      <c r="X3" s="57"/>
      <c r="Y3" s="57"/>
      <c r="Z3" s="57"/>
      <c r="AA3" s="57"/>
      <c r="AB3" s="57"/>
      <c r="AC3" s="9"/>
      <c r="AD3" s="9"/>
      <c r="AI3" s="53"/>
      <c r="AJ3" s="53"/>
      <c r="AK3" s="53"/>
      <c r="AL3" s="53"/>
      <c r="AM3" s="53"/>
      <c r="AN3" s="53"/>
    </row>
    <row r="4" spans="1:40" ht="18.75" customHeight="1">
      <c r="A4" s="6"/>
      <c r="D4" s="9"/>
      <c r="E4" s="9"/>
      <c r="F4" s="9"/>
      <c r="K4" s="52"/>
      <c r="L4" s="53"/>
      <c r="M4" s="10"/>
      <c r="N4" s="10"/>
      <c r="O4" s="10"/>
      <c r="P4" s="10"/>
      <c r="Q4" s="9"/>
      <c r="R4" s="9"/>
      <c r="W4" s="57"/>
      <c r="X4" s="57"/>
      <c r="Y4" s="11"/>
      <c r="Z4" s="11"/>
      <c r="AA4" s="11"/>
      <c r="AB4" s="11"/>
      <c r="AC4" s="9"/>
      <c r="AD4" s="9"/>
      <c r="AI4" s="61"/>
      <c r="AJ4" s="62"/>
      <c r="AK4" s="10"/>
      <c r="AL4" s="10"/>
      <c r="AM4" s="10"/>
      <c r="AN4" s="10"/>
    </row>
    <row r="6" spans="1:16" ht="46.5" customHeight="1">
      <c r="A6" s="12"/>
      <c r="B6" s="12"/>
      <c r="C6" s="12"/>
      <c r="D6" s="12"/>
      <c r="E6" s="54" t="s">
        <v>184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6" ht="18.75" customHeight="1">
      <c r="A7" s="13"/>
      <c r="B7" s="13"/>
      <c r="C7" s="13"/>
      <c r="D7" s="13"/>
      <c r="E7" s="55">
        <v>18318200000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8" spans="1:16" ht="12.75" customHeight="1">
      <c r="A8" s="14"/>
      <c r="B8" s="14"/>
      <c r="C8" s="14"/>
      <c r="D8" s="14"/>
      <c r="E8" s="56" t="s">
        <v>168</v>
      </c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</row>
    <row r="9" spans="1:40" s="15" customFormat="1" ht="18">
      <c r="A9" s="49" t="s">
        <v>172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</row>
    <row r="10" spans="1:40" ht="17.25">
      <c r="A10" s="50" t="s">
        <v>169</v>
      </c>
      <c r="B10" s="50" t="s">
        <v>170</v>
      </c>
      <c r="C10" s="50" t="s">
        <v>159</v>
      </c>
      <c r="D10" s="51" t="s">
        <v>171</v>
      </c>
      <c r="E10" s="63" t="s">
        <v>160</v>
      </c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 t="s">
        <v>161</v>
      </c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 t="s">
        <v>162</v>
      </c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</row>
    <row r="11" spans="1:40" ht="12.75">
      <c r="A11" s="50"/>
      <c r="B11" s="50"/>
      <c r="C11" s="50"/>
      <c r="D11" s="51"/>
      <c r="E11" s="51" t="s">
        <v>0</v>
      </c>
      <c r="F11" s="51"/>
      <c r="G11" s="51"/>
      <c r="H11" s="51"/>
      <c r="I11" s="51"/>
      <c r="J11" s="51" t="s">
        <v>1</v>
      </c>
      <c r="K11" s="51"/>
      <c r="L11" s="51"/>
      <c r="M11" s="51"/>
      <c r="N11" s="51"/>
      <c r="O11" s="51"/>
      <c r="P11" s="51" t="s">
        <v>5</v>
      </c>
      <c r="Q11" s="51" t="s">
        <v>0</v>
      </c>
      <c r="R11" s="51"/>
      <c r="S11" s="51"/>
      <c r="T11" s="51"/>
      <c r="U11" s="51"/>
      <c r="V11" s="51" t="s">
        <v>1</v>
      </c>
      <c r="W11" s="51"/>
      <c r="X11" s="51"/>
      <c r="Y11" s="51"/>
      <c r="Z11" s="51"/>
      <c r="AA11" s="51"/>
      <c r="AB11" s="51" t="s">
        <v>5</v>
      </c>
      <c r="AC11" s="51" t="s">
        <v>0</v>
      </c>
      <c r="AD11" s="51"/>
      <c r="AE11" s="51"/>
      <c r="AF11" s="51"/>
      <c r="AG11" s="51"/>
      <c r="AH11" s="51" t="s">
        <v>1</v>
      </c>
      <c r="AI11" s="51"/>
      <c r="AJ11" s="51"/>
      <c r="AK11" s="51"/>
      <c r="AL11" s="51"/>
      <c r="AM11" s="51"/>
      <c r="AN11" s="51" t="s">
        <v>5</v>
      </c>
    </row>
    <row r="12" spans="1:40" ht="12.75">
      <c r="A12" s="50"/>
      <c r="B12" s="50"/>
      <c r="C12" s="50"/>
      <c r="D12" s="51"/>
      <c r="E12" s="51" t="s">
        <v>2</v>
      </c>
      <c r="F12" s="51" t="s">
        <v>6</v>
      </c>
      <c r="G12" s="48" t="s">
        <v>7</v>
      </c>
      <c r="H12" s="48"/>
      <c r="I12" s="48" t="s">
        <v>8</v>
      </c>
      <c r="J12" s="48" t="s">
        <v>2</v>
      </c>
      <c r="K12" s="48" t="s">
        <v>3</v>
      </c>
      <c r="L12" s="48" t="s">
        <v>6</v>
      </c>
      <c r="M12" s="48" t="s">
        <v>7</v>
      </c>
      <c r="N12" s="48"/>
      <c r="O12" s="48" t="s">
        <v>8</v>
      </c>
      <c r="P12" s="51"/>
      <c r="Q12" s="51" t="s">
        <v>2</v>
      </c>
      <c r="R12" s="51" t="s">
        <v>6</v>
      </c>
      <c r="S12" s="51" t="s">
        <v>7</v>
      </c>
      <c r="T12" s="51"/>
      <c r="U12" s="51" t="s">
        <v>8</v>
      </c>
      <c r="V12" s="51" t="s">
        <v>2</v>
      </c>
      <c r="W12" s="51" t="s">
        <v>3</v>
      </c>
      <c r="X12" s="51" t="s">
        <v>6</v>
      </c>
      <c r="Y12" s="51" t="s">
        <v>7</v>
      </c>
      <c r="Z12" s="51"/>
      <c r="AA12" s="51" t="s">
        <v>8</v>
      </c>
      <c r="AB12" s="51"/>
      <c r="AC12" s="51" t="s">
        <v>2</v>
      </c>
      <c r="AD12" s="51" t="s">
        <v>6</v>
      </c>
      <c r="AE12" s="51" t="s">
        <v>7</v>
      </c>
      <c r="AF12" s="51"/>
      <c r="AG12" s="51" t="s">
        <v>8</v>
      </c>
      <c r="AH12" s="51" t="s">
        <v>2</v>
      </c>
      <c r="AI12" s="51" t="s">
        <v>3</v>
      </c>
      <c r="AJ12" s="51" t="s">
        <v>6</v>
      </c>
      <c r="AK12" s="51" t="s">
        <v>7</v>
      </c>
      <c r="AL12" s="51"/>
      <c r="AM12" s="51" t="s">
        <v>8</v>
      </c>
      <c r="AN12" s="51"/>
    </row>
    <row r="13" spans="1:40" ht="33.75">
      <c r="A13" s="50"/>
      <c r="B13" s="50"/>
      <c r="C13" s="50"/>
      <c r="D13" s="51"/>
      <c r="E13" s="51"/>
      <c r="F13" s="51"/>
      <c r="G13" s="16" t="s">
        <v>9</v>
      </c>
      <c r="H13" s="16" t="s">
        <v>10</v>
      </c>
      <c r="I13" s="48"/>
      <c r="J13" s="48"/>
      <c r="K13" s="48"/>
      <c r="L13" s="48"/>
      <c r="M13" s="16" t="s">
        <v>9</v>
      </c>
      <c r="N13" s="16" t="s">
        <v>10</v>
      </c>
      <c r="O13" s="48"/>
      <c r="P13" s="51"/>
      <c r="Q13" s="51"/>
      <c r="R13" s="51"/>
      <c r="S13" s="17" t="s">
        <v>9</v>
      </c>
      <c r="T13" s="17" t="s">
        <v>10</v>
      </c>
      <c r="U13" s="51"/>
      <c r="V13" s="51"/>
      <c r="W13" s="51"/>
      <c r="X13" s="51"/>
      <c r="Y13" s="17" t="s">
        <v>9</v>
      </c>
      <c r="Z13" s="17" t="s">
        <v>10</v>
      </c>
      <c r="AA13" s="51"/>
      <c r="AB13" s="51"/>
      <c r="AC13" s="51"/>
      <c r="AD13" s="51"/>
      <c r="AE13" s="17" t="s">
        <v>9</v>
      </c>
      <c r="AF13" s="17" t="s">
        <v>10</v>
      </c>
      <c r="AG13" s="51"/>
      <c r="AH13" s="51"/>
      <c r="AI13" s="51"/>
      <c r="AJ13" s="51"/>
      <c r="AK13" s="17" t="s">
        <v>9</v>
      </c>
      <c r="AL13" s="17" t="s">
        <v>10</v>
      </c>
      <c r="AM13" s="51"/>
      <c r="AN13" s="51"/>
    </row>
    <row r="14" spans="1:40" ht="12.75" hidden="1">
      <c r="A14" s="18"/>
      <c r="B14" s="18"/>
      <c r="C14" s="18"/>
      <c r="D14" s="17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</row>
    <row r="15" spans="1:69" s="24" customFormat="1" ht="12.75">
      <c r="A15" s="20" t="s">
        <v>12</v>
      </c>
      <c r="B15" s="20" t="s">
        <v>13</v>
      </c>
      <c r="C15" s="20" t="s">
        <v>13</v>
      </c>
      <c r="D15" s="21" t="s">
        <v>181</v>
      </c>
      <c r="E15" s="22">
        <f>E16</f>
        <v>2459210</v>
      </c>
      <c r="F15" s="22">
        <f aca="true" t="shared" si="0" ref="F15:O15">F16</f>
        <v>2459210</v>
      </c>
      <c r="G15" s="22">
        <f t="shared" si="0"/>
        <v>1750659</v>
      </c>
      <c r="H15" s="22">
        <f t="shared" si="0"/>
        <v>136352</v>
      </c>
      <c r="I15" s="22">
        <f t="shared" si="0"/>
        <v>0</v>
      </c>
      <c r="J15" s="22">
        <f>J16</f>
        <v>0</v>
      </c>
      <c r="K15" s="22">
        <f t="shared" si="0"/>
        <v>0</v>
      </c>
      <c r="L15" s="22">
        <f t="shared" si="0"/>
        <v>0</v>
      </c>
      <c r="M15" s="22">
        <f t="shared" si="0"/>
        <v>0</v>
      </c>
      <c r="N15" s="22">
        <f t="shared" si="0"/>
        <v>0</v>
      </c>
      <c r="O15" s="22">
        <f t="shared" si="0"/>
        <v>0</v>
      </c>
      <c r="P15" s="22">
        <f>P16</f>
        <v>2459210</v>
      </c>
      <c r="Q15" s="22">
        <f>Q16</f>
        <v>0</v>
      </c>
      <c r="R15" s="22">
        <f aca="true" t="shared" si="1" ref="R15:AA15">R16</f>
        <v>0</v>
      </c>
      <c r="S15" s="22">
        <f t="shared" si="1"/>
        <v>0</v>
      </c>
      <c r="T15" s="22">
        <f t="shared" si="1"/>
        <v>0</v>
      </c>
      <c r="U15" s="22">
        <f t="shared" si="1"/>
        <v>0</v>
      </c>
      <c r="V15" s="22">
        <f>V16</f>
        <v>0</v>
      </c>
      <c r="W15" s="22">
        <f t="shared" si="1"/>
        <v>0</v>
      </c>
      <c r="X15" s="22">
        <f t="shared" si="1"/>
        <v>0</v>
      </c>
      <c r="Y15" s="22">
        <f t="shared" si="1"/>
        <v>0</v>
      </c>
      <c r="Z15" s="22">
        <f t="shared" si="1"/>
        <v>0</v>
      </c>
      <c r="AA15" s="22">
        <f t="shared" si="1"/>
        <v>0</v>
      </c>
      <c r="AB15" s="22">
        <f>AB16</f>
        <v>0</v>
      </c>
      <c r="AC15" s="22">
        <f>AC16</f>
        <v>2459210</v>
      </c>
      <c r="AD15" s="22">
        <f aca="true" t="shared" si="2" ref="AD15:AM15">AD16</f>
        <v>2459210</v>
      </c>
      <c r="AE15" s="22">
        <f t="shared" si="2"/>
        <v>1750659</v>
      </c>
      <c r="AF15" s="22">
        <f t="shared" si="2"/>
        <v>136352</v>
      </c>
      <c r="AG15" s="22">
        <f t="shared" si="2"/>
        <v>0</v>
      </c>
      <c r="AH15" s="22">
        <f>AH16</f>
        <v>0</v>
      </c>
      <c r="AI15" s="22">
        <f t="shared" si="2"/>
        <v>0</v>
      </c>
      <c r="AJ15" s="22">
        <f t="shared" si="2"/>
        <v>0</v>
      </c>
      <c r="AK15" s="22">
        <f t="shared" si="2"/>
        <v>0</v>
      </c>
      <c r="AL15" s="22">
        <f t="shared" si="2"/>
        <v>0</v>
      </c>
      <c r="AM15" s="22">
        <f t="shared" si="2"/>
        <v>0</v>
      </c>
      <c r="AN15" s="22">
        <f>AN16</f>
        <v>2459210</v>
      </c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</row>
    <row r="16" spans="1:67" s="24" customFormat="1" ht="12.75">
      <c r="A16" s="20" t="s">
        <v>14</v>
      </c>
      <c r="B16" s="20" t="s">
        <v>13</v>
      </c>
      <c r="C16" s="20" t="s">
        <v>13</v>
      </c>
      <c r="D16" s="21" t="s">
        <v>181</v>
      </c>
      <c r="E16" s="22">
        <f>SUM(E17:E18)</f>
        <v>2459210</v>
      </c>
      <c r="F16" s="22">
        <f aca="true" t="shared" si="3" ref="F16:P16">SUM(F17:F18)</f>
        <v>2459210</v>
      </c>
      <c r="G16" s="22">
        <f t="shared" si="3"/>
        <v>1750659</v>
      </c>
      <c r="H16" s="22">
        <f t="shared" si="3"/>
        <v>136352</v>
      </c>
      <c r="I16" s="22">
        <f t="shared" si="3"/>
        <v>0</v>
      </c>
      <c r="J16" s="22">
        <f>SUM(J17:J18)</f>
        <v>0</v>
      </c>
      <c r="K16" s="22">
        <f t="shared" si="3"/>
        <v>0</v>
      </c>
      <c r="L16" s="22">
        <f t="shared" si="3"/>
        <v>0</v>
      </c>
      <c r="M16" s="22">
        <f t="shared" si="3"/>
        <v>0</v>
      </c>
      <c r="N16" s="22">
        <f t="shared" si="3"/>
        <v>0</v>
      </c>
      <c r="O16" s="22">
        <f t="shared" si="3"/>
        <v>0</v>
      </c>
      <c r="P16" s="22">
        <f t="shared" si="3"/>
        <v>2459210</v>
      </c>
      <c r="Q16" s="22">
        <f aca="true" t="shared" si="4" ref="Q16:V16">SUM(Q17:Q18)</f>
        <v>0</v>
      </c>
      <c r="R16" s="22">
        <f t="shared" si="4"/>
        <v>0</v>
      </c>
      <c r="S16" s="22">
        <f t="shared" si="4"/>
        <v>0</v>
      </c>
      <c r="T16" s="22">
        <f t="shared" si="4"/>
        <v>0</v>
      </c>
      <c r="U16" s="22">
        <f t="shared" si="4"/>
        <v>0</v>
      </c>
      <c r="V16" s="22">
        <f t="shared" si="4"/>
        <v>0</v>
      </c>
      <c r="W16" s="22">
        <f aca="true" t="shared" si="5" ref="W16:AB16">SUM(W17:W18)</f>
        <v>0</v>
      </c>
      <c r="X16" s="22">
        <f t="shared" si="5"/>
        <v>0</v>
      </c>
      <c r="Y16" s="22">
        <f t="shared" si="5"/>
        <v>0</v>
      </c>
      <c r="Z16" s="22">
        <f t="shared" si="5"/>
        <v>0</v>
      </c>
      <c r="AA16" s="22">
        <f t="shared" si="5"/>
        <v>0</v>
      </c>
      <c r="AB16" s="22">
        <f t="shared" si="5"/>
        <v>0</v>
      </c>
      <c r="AC16" s="22">
        <f aca="true" t="shared" si="6" ref="AC16:AH16">SUM(AC17:AC18)</f>
        <v>2459210</v>
      </c>
      <c r="AD16" s="22">
        <f t="shared" si="6"/>
        <v>2459210</v>
      </c>
      <c r="AE16" s="22">
        <f t="shared" si="6"/>
        <v>1750659</v>
      </c>
      <c r="AF16" s="22">
        <f t="shared" si="6"/>
        <v>136352</v>
      </c>
      <c r="AG16" s="22">
        <f t="shared" si="6"/>
        <v>0</v>
      </c>
      <c r="AH16" s="22">
        <f t="shared" si="6"/>
        <v>0</v>
      </c>
      <c r="AI16" s="22">
        <f aca="true" t="shared" si="7" ref="AI16:AN16">SUM(AI17:AI18)</f>
        <v>0</v>
      </c>
      <c r="AJ16" s="22">
        <f t="shared" si="7"/>
        <v>0</v>
      </c>
      <c r="AK16" s="22">
        <f t="shared" si="7"/>
        <v>0</v>
      </c>
      <c r="AL16" s="22">
        <f t="shared" si="7"/>
        <v>0</v>
      </c>
      <c r="AM16" s="22">
        <f t="shared" si="7"/>
        <v>0</v>
      </c>
      <c r="AN16" s="22">
        <f t="shared" si="7"/>
        <v>2459210</v>
      </c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</row>
    <row r="17" spans="1:67" ht="20.25">
      <c r="A17" s="25" t="s">
        <v>15</v>
      </c>
      <c r="B17" s="3" t="s">
        <v>16</v>
      </c>
      <c r="C17" s="3" t="s">
        <v>17</v>
      </c>
      <c r="D17" s="26" t="s">
        <v>18</v>
      </c>
      <c r="E17" s="27">
        <f>F17+I17</f>
        <v>2420390</v>
      </c>
      <c r="F17" s="27">
        <v>2420390</v>
      </c>
      <c r="G17" s="27">
        <v>1750659</v>
      </c>
      <c r="H17" s="27">
        <v>136352</v>
      </c>
      <c r="I17" s="27"/>
      <c r="J17" s="27">
        <f>L17+O17</f>
        <v>0</v>
      </c>
      <c r="K17" s="27"/>
      <c r="L17" s="27"/>
      <c r="M17" s="27"/>
      <c r="N17" s="27"/>
      <c r="O17" s="27"/>
      <c r="P17" s="27">
        <f>E17+J17</f>
        <v>2420390</v>
      </c>
      <c r="Q17" s="27">
        <f>R17+U17</f>
        <v>0</v>
      </c>
      <c r="R17" s="27"/>
      <c r="S17" s="27"/>
      <c r="T17" s="27"/>
      <c r="U17" s="27"/>
      <c r="V17" s="27">
        <f>X17+AA17</f>
        <v>0</v>
      </c>
      <c r="W17" s="27"/>
      <c r="X17" s="27"/>
      <c r="Y17" s="27"/>
      <c r="Z17" s="27"/>
      <c r="AA17" s="27"/>
      <c r="AB17" s="27">
        <f>Q17+V17</f>
        <v>0</v>
      </c>
      <c r="AC17" s="27">
        <f>AD17+AG17</f>
        <v>2420390</v>
      </c>
      <c r="AD17" s="27">
        <f aca="true" t="shared" si="8" ref="AD17:AG18">F17+R17</f>
        <v>2420390</v>
      </c>
      <c r="AE17" s="27">
        <f t="shared" si="8"/>
        <v>1750659</v>
      </c>
      <c r="AF17" s="27">
        <f t="shared" si="8"/>
        <v>136352</v>
      </c>
      <c r="AG17" s="27">
        <f t="shared" si="8"/>
        <v>0</v>
      </c>
      <c r="AH17" s="27">
        <f>AJ17+AM17</f>
        <v>0</v>
      </c>
      <c r="AI17" s="27">
        <f aca="true" t="shared" si="9" ref="AI17:AM18">K17+W17</f>
        <v>0</v>
      </c>
      <c r="AJ17" s="27">
        <f t="shared" si="9"/>
        <v>0</v>
      </c>
      <c r="AK17" s="27">
        <f t="shared" si="9"/>
        <v>0</v>
      </c>
      <c r="AL17" s="27">
        <f t="shared" si="9"/>
        <v>0</v>
      </c>
      <c r="AM17" s="27">
        <f t="shared" si="9"/>
        <v>0</v>
      </c>
      <c r="AN17" s="27">
        <f>AC17+AH17</f>
        <v>2420390</v>
      </c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</row>
    <row r="18" spans="1:67" ht="12.75">
      <c r="A18" s="25" t="s">
        <v>19</v>
      </c>
      <c r="B18" s="3" t="s">
        <v>20</v>
      </c>
      <c r="C18" s="3" t="s">
        <v>21</v>
      </c>
      <c r="D18" s="26" t="s">
        <v>22</v>
      </c>
      <c r="E18" s="27">
        <f>F18+I18</f>
        <v>38820</v>
      </c>
      <c r="F18" s="27">
        <v>38820</v>
      </c>
      <c r="G18" s="27"/>
      <c r="H18" s="27"/>
      <c r="I18" s="27"/>
      <c r="J18" s="27">
        <f>L18+O18</f>
        <v>0</v>
      </c>
      <c r="K18" s="27"/>
      <c r="L18" s="27"/>
      <c r="M18" s="27"/>
      <c r="N18" s="27"/>
      <c r="O18" s="27"/>
      <c r="P18" s="27">
        <f>E18+J18</f>
        <v>38820</v>
      </c>
      <c r="Q18" s="27">
        <f>R18+U18</f>
        <v>0</v>
      </c>
      <c r="R18" s="27"/>
      <c r="S18" s="27"/>
      <c r="T18" s="27"/>
      <c r="U18" s="27"/>
      <c r="V18" s="27">
        <f>X18+AA18</f>
        <v>0</v>
      </c>
      <c r="W18" s="27"/>
      <c r="X18" s="27"/>
      <c r="Y18" s="27"/>
      <c r="Z18" s="27"/>
      <c r="AA18" s="27"/>
      <c r="AB18" s="27">
        <f>Q18+V18</f>
        <v>0</v>
      </c>
      <c r="AC18" s="27">
        <f>AD18+AG18</f>
        <v>38820</v>
      </c>
      <c r="AD18" s="27">
        <f t="shared" si="8"/>
        <v>38820</v>
      </c>
      <c r="AE18" s="27">
        <f t="shared" si="8"/>
        <v>0</v>
      </c>
      <c r="AF18" s="27">
        <f t="shared" si="8"/>
        <v>0</v>
      </c>
      <c r="AG18" s="27">
        <f t="shared" si="8"/>
        <v>0</v>
      </c>
      <c r="AH18" s="27">
        <f>AJ18+AM18</f>
        <v>0</v>
      </c>
      <c r="AI18" s="27">
        <f t="shared" si="9"/>
        <v>0</v>
      </c>
      <c r="AJ18" s="27">
        <f t="shared" si="9"/>
        <v>0</v>
      </c>
      <c r="AK18" s="27">
        <f t="shared" si="9"/>
        <v>0</v>
      </c>
      <c r="AL18" s="27">
        <f t="shared" si="9"/>
        <v>0</v>
      </c>
      <c r="AM18" s="27">
        <f t="shared" si="9"/>
        <v>0</v>
      </c>
      <c r="AN18" s="27">
        <f>AC18+AH18</f>
        <v>38820</v>
      </c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</row>
    <row r="19" spans="1:67" s="24" customFormat="1" ht="12.75">
      <c r="A19" s="20" t="s">
        <v>23</v>
      </c>
      <c r="B19" s="20" t="s">
        <v>13</v>
      </c>
      <c r="C19" s="20" t="s">
        <v>13</v>
      </c>
      <c r="D19" s="1" t="s">
        <v>174</v>
      </c>
      <c r="E19" s="22">
        <f>E20</f>
        <v>12988262.97</v>
      </c>
      <c r="F19" s="22">
        <f aca="true" t="shared" si="10" ref="F19:AN19">F20</f>
        <v>12988262.97</v>
      </c>
      <c r="G19" s="22">
        <f t="shared" si="10"/>
        <v>367941</v>
      </c>
      <c r="H19" s="22">
        <f t="shared" si="10"/>
        <v>8491</v>
      </c>
      <c r="I19" s="22">
        <f t="shared" si="10"/>
        <v>0</v>
      </c>
      <c r="J19" s="22">
        <f>J20</f>
        <v>2246193.63</v>
      </c>
      <c r="K19" s="22">
        <f t="shared" si="10"/>
        <v>2246193.63</v>
      </c>
      <c r="L19" s="22">
        <f t="shared" si="10"/>
        <v>0</v>
      </c>
      <c r="M19" s="22">
        <f t="shared" si="10"/>
        <v>0</v>
      </c>
      <c r="N19" s="22">
        <f t="shared" si="10"/>
        <v>0</v>
      </c>
      <c r="O19" s="22">
        <f t="shared" si="10"/>
        <v>2246193.63</v>
      </c>
      <c r="P19" s="22">
        <f t="shared" si="10"/>
        <v>15234456.600000001</v>
      </c>
      <c r="Q19" s="22">
        <f>Q20</f>
        <v>-61918</v>
      </c>
      <c r="R19" s="22">
        <f t="shared" si="10"/>
        <v>-61918</v>
      </c>
      <c r="S19" s="22">
        <f t="shared" si="10"/>
        <v>30000</v>
      </c>
      <c r="T19" s="22">
        <f t="shared" si="10"/>
        <v>-925</v>
      </c>
      <c r="U19" s="22">
        <f t="shared" si="10"/>
        <v>0</v>
      </c>
      <c r="V19" s="22">
        <f>V20</f>
        <v>88270</v>
      </c>
      <c r="W19" s="22">
        <f t="shared" si="10"/>
        <v>88270</v>
      </c>
      <c r="X19" s="22">
        <f t="shared" si="10"/>
        <v>0</v>
      </c>
      <c r="Y19" s="22">
        <f t="shared" si="10"/>
        <v>0</v>
      </c>
      <c r="Z19" s="22">
        <f t="shared" si="10"/>
        <v>0</v>
      </c>
      <c r="AA19" s="22">
        <f t="shared" si="10"/>
        <v>88270</v>
      </c>
      <c r="AB19" s="22">
        <f t="shared" si="10"/>
        <v>26352</v>
      </c>
      <c r="AC19" s="22">
        <f>AC20</f>
        <v>12926344.97</v>
      </c>
      <c r="AD19" s="22">
        <f t="shared" si="10"/>
        <v>12926344.97</v>
      </c>
      <c r="AE19" s="22">
        <f t="shared" si="10"/>
        <v>397941</v>
      </c>
      <c r="AF19" s="22">
        <f t="shared" si="10"/>
        <v>7566</v>
      </c>
      <c r="AG19" s="22">
        <f t="shared" si="10"/>
        <v>0</v>
      </c>
      <c r="AH19" s="22">
        <f>AH20</f>
        <v>2334463.63</v>
      </c>
      <c r="AI19" s="22">
        <f t="shared" si="10"/>
        <v>2334463.63</v>
      </c>
      <c r="AJ19" s="22">
        <f t="shared" si="10"/>
        <v>0</v>
      </c>
      <c r="AK19" s="22">
        <f t="shared" si="10"/>
        <v>0</v>
      </c>
      <c r="AL19" s="22">
        <f t="shared" si="10"/>
        <v>0</v>
      </c>
      <c r="AM19" s="22">
        <f t="shared" si="10"/>
        <v>2334463.63</v>
      </c>
      <c r="AN19" s="22">
        <f t="shared" si="10"/>
        <v>15260808.600000001</v>
      </c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</row>
    <row r="20" spans="1:67" s="24" customFormat="1" ht="12.75">
      <c r="A20" s="20" t="s">
        <v>24</v>
      </c>
      <c r="B20" s="20" t="s">
        <v>13</v>
      </c>
      <c r="C20" s="20" t="s">
        <v>13</v>
      </c>
      <c r="D20" s="1" t="s">
        <v>174</v>
      </c>
      <c r="E20" s="22">
        <f aca="true" t="shared" si="11" ref="E20:AN20">SUM(E21:E34)</f>
        <v>12988262.97</v>
      </c>
      <c r="F20" s="22">
        <f t="shared" si="11"/>
        <v>12988262.97</v>
      </c>
      <c r="G20" s="22">
        <f t="shared" si="11"/>
        <v>367941</v>
      </c>
      <c r="H20" s="22">
        <f t="shared" si="11"/>
        <v>8491</v>
      </c>
      <c r="I20" s="22">
        <f t="shared" si="11"/>
        <v>0</v>
      </c>
      <c r="J20" s="22">
        <f t="shared" si="11"/>
        <v>2246193.63</v>
      </c>
      <c r="K20" s="22">
        <f t="shared" si="11"/>
        <v>2246193.63</v>
      </c>
      <c r="L20" s="22">
        <f t="shared" si="11"/>
        <v>0</v>
      </c>
      <c r="M20" s="22">
        <f t="shared" si="11"/>
        <v>0</v>
      </c>
      <c r="N20" s="22">
        <f t="shared" si="11"/>
        <v>0</v>
      </c>
      <c r="O20" s="22">
        <f t="shared" si="11"/>
        <v>2246193.63</v>
      </c>
      <c r="P20" s="22">
        <f t="shared" si="11"/>
        <v>15234456.600000001</v>
      </c>
      <c r="Q20" s="22">
        <f t="shared" si="11"/>
        <v>-61918</v>
      </c>
      <c r="R20" s="22">
        <f t="shared" si="11"/>
        <v>-61918</v>
      </c>
      <c r="S20" s="22">
        <f t="shared" si="11"/>
        <v>30000</v>
      </c>
      <c r="T20" s="22">
        <f t="shared" si="11"/>
        <v>-925</v>
      </c>
      <c r="U20" s="22">
        <f t="shared" si="11"/>
        <v>0</v>
      </c>
      <c r="V20" s="22">
        <f t="shared" si="11"/>
        <v>88270</v>
      </c>
      <c r="W20" s="22">
        <f t="shared" si="11"/>
        <v>88270</v>
      </c>
      <c r="X20" s="22">
        <f t="shared" si="11"/>
        <v>0</v>
      </c>
      <c r="Y20" s="22">
        <f t="shared" si="11"/>
        <v>0</v>
      </c>
      <c r="Z20" s="22">
        <f t="shared" si="11"/>
        <v>0</v>
      </c>
      <c r="AA20" s="22">
        <f t="shared" si="11"/>
        <v>88270</v>
      </c>
      <c r="AB20" s="22">
        <f t="shared" si="11"/>
        <v>26352</v>
      </c>
      <c r="AC20" s="22">
        <f t="shared" si="11"/>
        <v>12926344.97</v>
      </c>
      <c r="AD20" s="22">
        <f t="shared" si="11"/>
        <v>12926344.97</v>
      </c>
      <c r="AE20" s="22">
        <f t="shared" si="11"/>
        <v>397941</v>
      </c>
      <c r="AF20" s="22">
        <f t="shared" si="11"/>
        <v>7566</v>
      </c>
      <c r="AG20" s="22">
        <f t="shared" si="11"/>
        <v>0</v>
      </c>
      <c r="AH20" s="22">
        <f t="shared" si="11"/>
        <v>2334463.63</v>
      </c>
      <c r="AI20" s="22">
        <f t="shared" si="11"/>
        <v>2334463.63</v>
      </c>
      <c r="AJ20" s="22">
        <f t="shared" si="11"/>
        <v>0</v>
      </c>
      <c r="AK20" s="22">
        <f t="shared" si="11"/>
        <v>0</v>
      </c>
      <c r="AL20" s="22">
        <f t="shared" si="11"/>
        <v>0</v>
      </c>
      <c r="AM20" s="22">
        <f t="shared" si="11"/>
        <v>2334463.63</v>
      </c>
      <c r="AN20" s="22">
        <f t="shared" si="11"/>
        <v>15260808.600000001</v>
      </c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</row>
    <row r="21" spans="1:67" ht="12.75">
      <c r="A21" s="28" t="s">
        <v>25</v>
      </c>
      <c r="B21" s="3" t="s">
        <v>20</v>
      </c>
      <c r="C21" s="3" t="s">
        <v>21</v>
      </c>
      <c r="D21" s="29" t="s">
        <v>22</v>
      </c>
      <c r="E21" s="27">
        <f aca="true" t="shared" si="12" ref="E21:E33">F21+I21</f>
        <v>84000</v>
      </c>
      <c r="F21" s="27">
        <v>84000</v>
      </c>
      <c r="G21" s="27"/>
      <c r="H21" s="27"/>
      <c r="I21" s="27"/>
      <c r="J21" s="27">
        <f aca="true" t="shared" si="13" ref="J21:J33">L21+O21</f>
        <v>0</v>
      </c>
      <c r="K21" s="27"/>
      <c r="L21" s="27"/>
      <c r="M21" s="27"/>
      <c r="N21" s="27"/>
      <c r="O21" s="27"/>
      <c r="P21" s="27">
        <f aca="true" t="shared" si="14" ref="P21:P33">E21+J21</f>
        <v>84000</v>
      </c>
      <c r="Q21" s="27">
        <f aca="true" t="shared" si="15" ref="Q21:Q28">R21+U21</f>
        <v>-5723</v>
      </c>
      <c r="R21" s="27">
        <v>-5723</v>
      </c>
      <c r="S21" s="27"/>
      <c r="T21" s="27"/>
      <c r="U21" s="27"/>
      <c r="V21" s="27">
        <f aca="true" t="shared" si="16" ref="V21:V28">X21+AA21</f>
        <v>0</v>
      </c>
      <c r="W21" s="27"/>
      <c r="X21" s="27"/>
      <c r="Y21" s="27"/>
      <c r="Z21" s="27"/>
      <c r="AA21" s="27"/>
      <c r="AB21" s="27">
        <f aca="true" t="shared" si="17" ref="AB21:AB28">Q21+V21</f>
        <v>-5723</v>
      </c>
      <c r="AC21" s="27">
        <f aca="true" t="shared" si="18" ref="AC21:AC31">AD21+AG21</f>
        <v>78277</v>
      </c>
      <c r="AD21" s="27">
        <f aca="true" t="shared" si="19" ref="AD21:AD34">F21+R21</f>
        <v>78277</v>
      </c>
      <c r="AE21" s="27">
        <f aca="true" t="shared" si="20" ref="AE21:AE34">G21+S21</f>
        <v>0</v>
      </c>
      <c r="AF21" s="27">
        <f aca="true" t="shared" si="21" ref="AF21:AF34">H21+T21</f>
        <v>0</v>
      </c>
      <c r="AG21" s="27">
        <f aca="true" t="shared" si="22" ref="AG21:AG34">I21+U21</f>
        <v>0</v>
      </c>
      <c r="AH21" s="27">
        <f aca="true" t="shared" si="23" ref="AH21:AH31">AJ21+AM21</f>
        <v>0</v>
      </c>
      <c r="AI21" s="27">
        <f aca="true" t="shared" si="24" ref="AI21:AI34">K21+W21</f>
        <v>0</v>
      </c>
      <c r="AJ21" s="27">
        <f aca="true" t="shared" si="25" ref="AJ21:AJ34">L21+X21</f>
        <v>0</v>
      </c>
      <c r="AK21" s="27">
        <f aca="true" t="shared" si="26" ref="AK21:AK34">M21+Y21</f>
        <v>0</v>
      </c>
      <c r="AL21" s="27">
        <f aca="true" t="shared" si="27" ref="AL21:AL34">N21+Z21</f>
        <v>0</v>
      </c>
      <c r="AM21" s="27">
        <f aca="true" t="shared" si="28" ref="AM21:AM34">O21+AA21</f>
        <v>0</v>
      </c>
      <c r="AN21" s="27">
        <f aca="true" t="shared" si="29" ref="AN21:AN34">AC21+AH21</f>
        <v>78277</v>
      </c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</row>
    <row r="22" spans="1:67" ht="12.75">
      <c r="A22" s="28" t="s">
        <v>222</v>
      </c>
      <c r="B22" s="3" t="s">
        <v>218</v>
      </c>
      <c r="C22" s="3" t="s">
        <v>219</v>
      </c>
      <c r="D22" s="29" t="s">
        <v>217</v>
      </c>
      <c r="E22" s="27">
        <f>F22+I22</f>
        <v>2400</v>
      </c>
      <c r="F22" s="27">
        <v>2400</v>
      </c>
      <c r="G22" s="27"/>
      <c r="H22" s="27"/>
      <c r="I22" s="27"/>
      <c r="J22" s="27">
        <f>L22+O22</f>
        <v>0</v>
      </c>
      <c r="K22" s="27"/>
      <c r="L22" s="27"/>
      <c r="M22" s="27"/>
      <c r="N22" s="27"/>
      <c r="O22" s="27"/>
      <c r="P22" s="27">
        <f>E22+J22</f>
        <v>2400</v>
      </c>
      <c r="Q22" s="27">
        <f>R22+U22</f>
        <v>0</v>
      </c>
      <c r="R22" s="27"/>
      <c r="S22" s="27"/>
      <c r="T22" s="27"/>
      <c r="U22" s="27"/>
      <c r="V22" s="27">
        <f>X22+AA22</f>
        <v>0</v>
      </c>
      <c r="W22" s="27"/>
      <c r="X22" s="27"/>
      <c r="Y22" s="27"/>
      <c r="Z22" s="27"/>
      <c r="AA22" s="27"/>
      <c r="AB22" s="27">
        <f>Q22+V22</f>
        <v>0</v>
      </c>
      <c r="AC22" s="27">
        <f>AD22+AG22</f>
        <v>2400</v>
      </c>
      <c r="AD22" s="27">
        <f>F22+R22</f>
        <v>2400</v>
      </c>
      <c r="AE22" s="27">
        <f>G22+S22</f>
        <v>0</v>
      </c>
      <c r="AF22" s="27">
        <f>H22+T22</f>
        <v>0</v>
      </c>
      <c r="AG22" s="27">
        <f>I22+U22</f>
        <v>0</v>
      </c>
      <c r="AH22" s="27">
        <f>AJ22+AM22</f>
        <v>0</v>
      </c>
      <c r="AI22" s="27">
        <f>K22+W22</f>
        <v>0</v>
      </c>
      <c r="AJ22" s="27">
        <f>L22+X22</f>
        <v>0</v>
      </c>
      <c r="AK22" s="27">
        <f>M22+Y22</f>
        <v>0</v>
      </c>
      <c r="AL22" s="27">
        <f>N22+Z22</f>
        <v>0</v>
      </c>
      <c r="AM22" s="27">
        <f>O22+AA22</f>
        <v>0</v>
      </c>
      <c r="AN22" s="27">
        <f>AC22+AH22</f>
        <v>2400</v>
      </c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</row>
    <row r="23" spans="1:67" ht="12.75">
      <c r="A23" s="2" t="s">
        <v>27</v>
      </c>
      <c r="B23" s="3" t="s">
        <v>28</v>
      </c>
      <c r="C23" s="3" t="s">
        <v>26</v>
      </c>
      <c r="D23" s="30" t="s">
        <v>29</v>
      </c>
      <c r="E23" s="27">
        <f t="shared" si="12"/>
        <v>21250</v>
      </c>
      <c r="F23" s="27">
        <v>21250</v>
      </c>
      <c r="G23" s="27"/>
      <c r="H23" s="27"/>
      <c r="I23" s="27"/>
      <c r="J23" s="27">
        <f t="shared" si="13"/>
        <v>0</v>
      </c>
      <c r="K23" s="27"/>
      <c r="L23" s="27"/>
      <c r="M23" s="27"/>
      <c r="N23" s="27"/>
      <c r="O23" s="27"/>
      <c r="P23" s="27">
        <f t="shared" si="14"/>
        <v>21250</v>
      </c>
      <c r="Q23" s="27">
        <f t="shared" si="15"/>
        <v>0</v>
      </c>
      <c r="R23" s="27"/>
      <c r="S23" s="27"/>
      <c r="T23" s="27"/>
      <c r="U23" s="27"/>
      <c r="V23" s="27">
        <f t="shared" si="16"/>
        <v>0</v>
      </c>
      <c r="W23" s="27"/>
      <c r="X23" s="27"/>
      <c r="Y23" s="27"/>
      <c r="Z23" s="27"/>
      <c r="AA23" s="27"/>
      <c r="AB23" s="27">
        <f t="shared" si="17"/>
        <v>0</v>
      </c>
      <c r="AC23" s="27">
        <f t="shared" si="18"/>
        <v>21250</v>
      </c>
      <c r="AD23" s="27">
        <f t="shared" si="19"/>
        <v>21250</v>
      </c>
      <c r="AE23" s="27">
        <f t="shared" si="20"/>
        <v>0</v>
      </c>
      <c r="AF23" s="27">
        <f t="shared" si="21"/>
        <v>0</v>
      </c>
      <c r="AG23" s="27">
        <f t="shared" si="22"/>
        <v>0</v>
      </c>
      <c r="AH23" s="27">
        <f t="shared" si="23"/>
        <v>0</v>
      </c>
      <c r="AI23" s="27">
        <f t="shared" si="24"/>
        <v>0</v>
      </c>
      <c r="AJ23" s="27">
        <f t="shared" si="25"/>
        <v>0</v>
      </c>
      <c r="AK23" s="27">
        <f t="shared" si="26"/>
        <v>0</v>
      </c>
      <c r="AL23" s="27">
        <f t="shared" si="27"/>
        <v>0</v>
      </c>
      <c r="AM23" s="27">
        <f t="shared" si="28"/>
        <v>0</v>
      </c>
      <c r="AN23" s="27">
        <f t="shared" si="29"/>
        <v>21250</v>
      </c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</row>
    <row r="24" spans="1:67" s="32" customFormat="1" ht="12.75">
      <c r="A24" s="28" t="s">
        <v>30</v>
      </c>
      <c r="B24" s="3" t="s">
        <v>31</v>
      </c>
      <c r="C24" s="3" t="s">
        <v>32</v>
      </c>
      <c r="D24" s="29" t="s">
        <v>33</v>
      </c>
      <c r="E24" s="31">
        <f t="shared" si="12"/>
        <v>8676228.97</v>
      </c>
      <c r="F24" s="31">
        <v>8676228.97</v>
      </c>
      <c r="G24" s="31"/>
      <c r="H24" s="31"/>
      <c r="I24" s="31"/>
      <c r="J24" s="31">
        <f t="shared" si="13"/>
        <v>1321862</v>
      </c>
      <c r="K24" s="31">
        <v>1321862</v>
      </c>
      <c r="L24" s="31"/>
      <c r="M24" s="31"/>
      <c r="N24" s="31"/>
      <c r="O24" s="31">
        <v>1321862</v>
      </c>
      <c r="P24" s="31">
        <f t="shared" si="14"/>
        <v>9998090.97</v>
      </c>
      <c r="Q24" s="31">
        <f t="shared" si="15"/>
        <v>-32884</v>
      </c>
      <c r="R24" s="31">
        <v>-32884</v>
      </c>
      <c r="S24" s="31"/>
      <c r="T24" s="31"/>
      <c r="U24" s="31"/>
      <c r="V24" s="31">
        <f t="shared" si="16"/>
        <v>88270</v>
      </c>
      <c r="W24" s="31">
        <v>88270</v>
      </c>
      <c r="X24" s="31"/>
      <c r="Y24" s="31"/>
      <c r="Z24" s="31"/>
      <c r="AA24" s="31">
        <v>88270</v>
      </c>
      <c r="AB24" s="31">
        <f t="shared" si="17"/>
        <v>55386</v>
      </c>
      <c r="AC24" s="31">
        <f t="shared" si="18"/>
        <v>8643344.97</v>
      </c>
      <c r="AD24" s="31">
        <f t="shared" si="19"/>
        <v>8643344.97</v>
      </c>
      <c r="AE24" s="31">
        <f t="shared" si="20"/>
        <v>0</v>
      </c>
      <c r="AF24" s="31">
        <f t="shared" si="21"/>
        <v>0</v>
      </c>
      <c r="AG24" s="31">
        <f t="shared" si="22"/>
        <v>0</v>
      </c>
      <c r="AH24" s="31">
        <f t="shared" si="23"/>
        <v>1410132</v>
      </c>
      <c r="AI24" s="31">
        <f t="shared" si="24"/>
        <v>1410132</v>
      </c>
      <c r="AJ24" s="31">
        <f t="shared" si="25"/>
        <v>0</v>
      </c>
      <c r="AK24" s="31">
        <f t="shared" si="26"/>
        <v>0</v>
      </c>
      <c r="AL24" s="31">
        <f t="shared" si="27"/>
        <v>0</v>
      </c>
      <c r="AM24" s="31">
        <f t="shared" si="28"/>
        <v>1410132</v>
      </c>
      <c r="AN24" s="31">
        <f t="shared" si="29"/>
        <v>10053476.97</v>
      </c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</row>
    <row r="25" spans="1:67" s="32" customFormat="1" ht="20.25">
      <c r="A25" s="28" t="s">
        <v>34</v>
      </c>
      <c r="B25" s="3" t="s">
        <v>35</v>
      </c>
      <c r="C25" s="3" t="s">
        <v>36</v>
      </c>
      <c r="D25" s="30" t="s">
        <v>197</v>
      </c>
      <c r="E25" s="31">
        <f t="shared" si="12"/>
        <v>1290774</v>
      </c>
      <c r="F25" s="31">
        <v>1290774</v>
      </c>
      <c r="G25" s="31"/>
      <c r="H25" s="31"/>
      <c r="I25" s="31"/>
      <c r="J25" s="31">
        <f t="shared" si="13"/>
        <v>0</v>
      </c>
      <c r="K25" s="31"/>
      <c r="L25" s="31"/>
      <c r="M25" s="31"/>
      <c r="N25" s="31"/>
      <c r="O25" s="31"/>
      <c r="P25" s="31">
        <f t="shared" si="14"/>
        <v>1290774</v>
      </c>
      <c r="Q25" s="31">
        <f t="shared" si="15"/>
        <v>0</v>
      </c>
      <c r="R25" s="31"/>
      <c r="S25" s="31"/>
      <c r="T25" s="31"/>
      <c r="U25" s="31"/>
      <c r="V25" s="31">
        <f t="shared" si="16"/>
        <v>0</v>
      </c>
      <c r="W25" s="31"/>
      <c r="X25" s="31"/>
      <c r="Y25" s="31"/>
      <c r="Z25" s="31"/>
      <c r="AA25" s="31"/>
      <c r="AB25" s="31">
        <f t="shared" si="17"/>
        <v>0</v>
      </c>
      <c r="AC25" s="31">
        <f t="shared" si="18"/>
        <v>1290774</v>
      </c>
      <c r="AD25" s="31">
        <f t="shared" si="19"/>
        <v>1290774</v>
      </c>
      <c r="AE25" s="31">
        <f t="shared" si="20"/>
        <v>0</v>
      </c>
      <c r="AF25" s="31">
        <f t="shared" si="21"/>
        <v>0</v>
      </c>
      <c r="AG25" s="31">
        <f t="shared" si="22"/>
        <v>0</v>
      </c>
      <c r="AH25" s="31">
        <f t="shared" si="23"/>
        <v>0</v>
      </c>
      <c r="AI25" s="31">
        <f t="shared" si="24"/>
        <v>0</v>
      </c>
      <c r="AJ25" s="31">
        <f t="shared" si="25"/>
        <v>0</v>
      </c>
      <c r="AK25" s="31">
        <f t="shared" si="26"/>
        <v>0</v>
      </c>
      <c r="AL25" s="31">
        <f t="shared" si="27"/>
        <v>0</v>
      </c>
      <c r="AM25" s="31">
        <f t="shared" si="28"/>
        <v>0</v>
      </c>
      <c r="AN25" s="31">
        <f t="shared" si="29"/>
        <v>1290774</v>
      </c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</row>
    <row r="26" spans="1:67" ht="20.25">
      <c r="A26" s="28" t="s">
        <v>37</v>
      </c>
      <c r="B26" s="3" t="s">
        <v>38</v>
      </c>
      <c r="C26" s="3" t="s">
        <v>39</v>
      </c>
      <c r="D26" s="30" t="s">
        <v>40</v>
      </c>
      <c r="E26" s="27">
        <f t="shared" si="12"/>
        <v>1477893</v>
      </c>
      <c r="F26" s="27">
        <v>1477893</v>
      </c>
      <c r="G26" s="27"/>
      <c r="H26" s="27"/>
      <c r="I26" s="27"/>
      <c r="J26" s="27">
        <f t="shared" si="13"/>
        <v>0</v>
      </c>
      <c r="K26" s="27"/>
      <c r="L26" s="27"/>
      <c r="M26" s="27"/>
      <c r="N26" s="27"/>
      <c r="O26" s="27"/>
      <c r="P26" s="27">
        <f t="shared" si="14"/>
        <v>1477893</v>
      </c>
      <c r="Q26" s="27">
        <f t="shared" si="15"/>
        <v>-55386</v>
      </c>
      <c r="R26" s="27">
        <v>-55386</v>
      </c>
      <c r="S26" s="27"/>
      <c r="T26" s="27"/>
      <c r="U26" s="27"/>
      <c r="V26" s="27">
        <f t="shared" si="16"/>
        <v>0</v>
      </c>
      <c r="W26" s="27"/>
      <c r="X26" s="27"/>
      <c r="Y26" s="27"/>
      <c r="Z26" s="27"/>
      <c r="AA26" s="27"/>
      <c r="AB26" s="27">
        <f t="shared" si="17"/>
        <v>-55386</v>
      </c>
      <c r="AC26" s="27">
        <f t="shared" si="18"/>
        <v>1422507</v>
      </c>
      <c r="AD26" s="27">
        <f t="shared" si="19"/>
        <v>1422507</v>
      </c>
      <c r="AE26" s="27">
        <f t="shared" si="20"/>
        <v>0</v>
      </c>
      <c r="AF26" s="27">
        <f t="shared" si="21"/>
        <v>0</v>
      </c>
      <c r="AG26" s="27">
        <f t="shared" si="22"/>
        <v>0</v>
      </c>
      <c r="AH26" s="27">
        <f t="shared" si="23"/>
        <v>0</v>
      </c>
      <c r="AI26" s="27">
        <f t="shared" si="24"/>
        <v>0</v>
      </c>
      <c r="AJ26" s="27">
        <f t="shared" si="25"/>
        <v>0</v>
      </c>
      <c r="AK26" s="27">
        <f t="shared" si="26"/>
        <v>0</v>
      </c>
      <c r="AL26" s="27">
        <f t="shared" si="27"/>
        <v>0</v>
      </c>
      <c r="AM26" s="27">
        <f t="shared" si="28"/>
        <v>0</v>
      </c>
      <c r="AN26" s="27">
        <f t="shared" si="29"/>
        <v>1422507</v>
      </c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</row>
    <row r="27" spans="1:67" ht="12.75">
      <c r="A27" s="28" t="s">
        <v>41</v>
      </c>
      <c r="B27" s="3" t="s">
        <v>42</v>
      </c>
      <c r="C27" s="3" t="s">
        <v>43</v>
      </c>
      <c r="D27" s="30" t="s">
        <v>44</v>
      </c>
      <c r="E27" s="27">
        <f t="shared" si="12"/>
        <v>587424</v>
      </c>
      <c r="F27" s="27">
        <v>587424</v>
      </c>
      <c r="G27" s="27"/>
      <c r="H27" s="27"/>
      <c r="I27" s="27"/>
      <c r="J27" s="27">
        <f t="shared" si="13"/>
        <v>0</v>
      </c>
      <c r="K27" s="27"/>
      <c r="L27" s="27"/>
      <c r="M27" s="27"/>
      <c r="N27" s="27"/>
      <c r="O27" s="27"/>
      <c r="P27" s="27">
        <f t="shared" si="14"/>
        <v>587424</v>
      </c>
      <c r="Q27" s="27">
        <f t="shared" si="15"/>
        <v>0</v>
      </c>
      <c r="R27" s="27"/>
      <c r="S27" s="27"/>
      <c r="T27" s="27"/>
      <c r="U27" s="27"/>
      <c r="V27" s="27">
        <f t="shared" si="16"/>
        <v>0</v>
      </c>
      <c r="W27" s="27"/>
      <c r="X27" s="27"/>
      <c r="Y27" s="27"/>
      <c r="Z27" s="27"/>
      <c r="AA27" s="27"/>
      <c r="AB27" s="27">
        <f t="shared" si="17"/>
        <v>0</v>
      </c>
      <c r="AC27" s="27">
        <f t="shared" si="18"/>
        <v>587424</v>
      </c>
      <c r="AD27" s="27">
        <f t="shared" si="19"/>
        <v>587424</v>
      </c>
      <c r="AE27" s="27">
        <f t="shared" si="20"/>
        <v>0</v>
      </c>
      <c r="AF27" s="27">
        <f t="shared" si="21"/>
        <v>0</v>
      </c>
      <c r="AG27" s="27">
        <f t="shared" si="22"/>
        <v>0</v>
      </c>
      <c r="AH27" s="27">
        <f t="shared" si="23"/>
        <v>0</v>
      </c>
      <c r="AI27" s="27">
        <f t="shared" si="24"/>
        <v>0</v>
      </c>
      <c r="AJ27" s="27">
        <f t="shared" si="25"/>
        <v>0</v>
      </c>
      <c r="AK27" s="27">
        <f t="shared" si="26"/>
        <v>0</v>
      </c>
      <c r="AL27" s="27">
        <f t="shared" si="27"/>
        <v>0</v>
      </c>
      <c r="AM27" s="27">
        <f t="shared" si="28"/>
        <v>0</v>
      </c>
      <c r="AN27" s="27">
        <f t="shared" si="29"/>
        <v>587424</v>
      </c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</row>
    <row r="28" spans="1:67" ht="12.75">
      <c r="A28" s="28" t="s">
        <v>45</v>
      </c>
      <c r="B28" s="3" t="s">
        <v>46</v>
      </c>
      <c r="C28" s="3" t="s">
        <v>47</v>
      </c>
      <c r="D28" s="30" t="s">
        <v>48</v>
      </c>
      <c r="E28" s="27">
        <f t="shared" si="12"/>
        <v>471617</v>
      </c>
      <c r="F28" s="27">
        <v>471617</v>
      </c>
      <c r="G28" s="27">
        <v>367941</v>
      </c>
      <c r="H28" s="27">
        <v>8491</v>
      </c>
      <c r="I28" s="27"/>
      <c r="J28" s="27">
        <f t="shared" si="13"/>
        <v>0</v>
      </c>
      <c r="K28" s="27"/>
      <c r="L28" s="27"/>
      <c r="M28" s="27"/>
      <c r="N28" s="27"/>
      <c r="O28" s="27"/>
      <c r="P28" s="27">
        <f t="shared" si="14"/>
        <v>471617</v>
      </c>
      <c r="Q28" s="27">
        <f t="shared" si="15"/>
        <v>36075</v>
      </c>
      <c r="R28" s="27">
        <v>36075</v>
      </c>
      <c r="S28" s="27">
        <v>30000</v>
      </c>
      <c r="T28" s="27">
        <v>-925</v>
      </c>
      <c r="U28" s="27"/>
      <c r="V28" s="27">
        <f t="shared" si="16"/>
        <v>0</v>
      </c>
      <c r="W28" s="27"/>
      <c r="X28" s="27"/>
      <c r="Y28" s="27"/>
      <c r="Z28" s="27"/>
      <c r="AA28" s="27"/>
      <c r="AB28" s="27">
        <f t="shared" si="17"/>
        <v>36075</v>
      </c>
      <c r="AC28" s="27">
        <f t="shared" si="18"/>
        <v>507692</v>
      </c>
      <c r="AD28" s="27">
        <f t="shared" si="19"/>
        <v>507692</v>
      </c>
      <c r="AE28" s="27">
        <f t="shared" si="20"/>
        <v>397941</v>
      </c>
      <c r="AF28" s="27">
        <f t="shared" si="21"/>
        <v>7566</v>
      </c>
      <c r="AG28" s="27">
        <f t="shared" si="22"/>
        <v>0</v>
      </c>
      <c r="AH28" s="27">
        <f t="shared" si="23"/>
        <v>0</v>
      </c>
      <c r="AI28" s="27">
        <f t="shared" si="24"/>
        <v>0</v>
      </c>
      <c r="AJ28" s="27">
        <f t="shared" si="25"/>
        <v>0</v>
      </c>
      <c r="AK28" s="27">
        <f t="shared" si="26"/>
        <v>0</v>
      </c>
      <c r="AL28" s="27">
        <f t="shared" si="27"/>
        <v>0</v>
      </c>
      <c r="AM28" s="27">
        <f t="shared" si="28"/>
        <v>0</v>
      </c>
      <c r="AN28" s="27">
        <f t="shared" si="29"/>
        <v>507692</v>
      </c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</row>
    <row r="29" spans="1:67" ht="20.25">
      <c r="A29" s="28" t="s">
        <v>207</v>
      </c>
      <c r="B29" s="3" t="s">
        <v>208</v>
      </c>
      <c r="C29" s="3" t="s">
        <v>200</v>
      </c>
      <c r="D29" s="30" t="s">
        <v>209</v>
      </c>
      <c r="E29" s="27">
        <f>F29+I29</f>
        <v>0</v>
      </c>
      <c r="F29" s="27"/>
      <c r="G29" s="27"/>
      <c r="H29" s="27"/>
      <c r="I29" s="27"/>
      <c r="J29" s="27">
        <f>L29+O29</f>
        <v>385531.63</v>
      </c>
      <c r="K29" s="27">
        <v>385531.63</v>
      </c>
      <c r="L29" s="27"/>
      <c r="M29" s="27"/>
      <c r="N29" s="27"/>
      <c r="O29" s="27">
        <v>385531.63</v>
      </c>
      <c r="P29" s="27">
        <f>E29+J29</f>
        <v>385531.63</v>
      </c>
      <c r="Q29" s="27">
        <f aca="true" t="shared" si="30" ref="Q29:Q34">R29+U29</f>
        <v>0</v>
      </c>
      <c r="R29" s="27"/>
      <c r="S29" s="27"/>
      <c r="T29" s="27"/>
      <c r="U29" s="27"/>
      <c r="V29" s="27">
        <f aca="true" t="shared" si="31" ref="V29:V34">X29+AA29</f>
        <v>0</v>
      </c>
      <c r="W29" s="27"/>
      <c r="X29" s="27"/>
      <c r="Y29" s="27"/>
      <c r="Z29" s="27"/>
      <c r="AA29" s="27"/>
      <c r="AB29" s="27">
        <f aca="true" t="shared" si="32" ref="AB29:AB34">Q29+V29</f>
        <v>0</v>
      </c>
      <c r="AC29" s="27">
        <f>AD29+AG29</f>
        <v>0</v>
      </c>
      <c r="AD29" s="27">
        <f aca="true" t="shared" si="33" ref="AD29:AG30">F29+R29</f>
        <v>0</v>
      </c>
      <c r="AE29" s="27">
        <f t="shared" si="33"/>
        <v>0</v>
      </c>
      <c r="AF29" s="27">
        <f t="shared" si="33"/>
        <v>0</v>
      </c>
      <c r="AG29" s="27">
        <f t="shared" si="33"/>
        <v>0</v>
      </c>
      <c r="AH29" s="27">
        <f>AJ29+AM29</f>
        <v>385531.63</v>
      </c>
      <c r="AI29" s="27">
        <f aca="true" t="shared" si="34" ref="AI29:AM30">K29+W29</f>
        <v>385531.63</v>
      </c>
      <c r="AJ29" s="27">
        <f t="shared" si="34"/>
        <v>0</v>
      </c>
      <c r="AK29" s="27">
        <f t="shared" si="34"/>
        <v>0</v>
      </c>
      <c r="AL29" s="27">
        <f t="shared" si="34"/>
        <v>0</v>
      </c>
      <c r="AM29" s="27">
        <f t="shared" si="34"/>
        <v>385531.63</v>
      </c>
      <c r="AN29" s="27">
        <f>AC29+AH29</f>
        <v>385531.63</v>
      </c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</row>
    <row r="30" spans="1:67" ht="20.25">
      <c r="A30" s="34" t="s">
        <v>198</v>
      </c>
      <c r="B30" s="3" t="s">
        <v>199</v>
      </c>
      <c r="C30" s="3" t="s">
        <v>200</v>
      </c>
      <c r="D30" s="30" t="s">
        <v>201</v>
      </c>
      <c r="E30" s="27">
        <f>F30+I30</f>
        <v>0</v>
      </c>
      <c r="F30" s="27"/>
      <c r="G30" s="27"/>
      <c r="H30" s="27"/>
      <c r="I30" s="27"/>
      <c r="J30" s="27">
        <f>L30+O30</f>
        <v>500000</v>
      </c>
      <c r="K30" s="27">
        <v>500000</v>
      </c>
      <c r="L30" s="27"/>
      <c r="M30" s="27"/>
      <c r="N30" s="27"/>
      <c r="O30" s="27">
        <v>500000</v>
      </c>
      <c r="P30" s="27">
        <f>E30+J30</f>
        <v>500000</v>
      </c>
      <c r="Q30" s="27">
        <f t="shared" si="30"/>
        <v>0</v>
      </c>
      <c r="R30" s="27"/>
      <c r="S30" s="27"/>
      <c r="T30" s="27"/>
      <c r="U30" s="27"/>
      <c r="V30" s="27">
        <f t="shared" si="31"/>
        <v>0</v>
      </c>
      <c r="W30" s="27"/>
      <c r="X30" s="27"/>
      <c r="Y30" s="27"/>
      <c r="Z30" s="27"/>
      <c r="AA30" s="27"/>
      <c r="AB30" s="27">
        <f t="shared" si="32"/>
        <v>0</v>
      </c>
      <c r="AC30" s="27">
        <f>AD30+AG30</f>
        <v>0</v>
      </c>
      <c r="AD30" s="27">
        <f t="shared" si="33"/>
        <v>0</v>
      </c>
      <c r="AE30" s="27">
        <f t="shared" si="33"/>
        <v>0</v>
      </c>
      <c r="AF30" s="27">
        <f t="shared" si="33"/>
        <v>0</v>
      </c>
      <c r="AG30" s="27">
        <f t="shared" si="33"/>
        <v>0</v>
      </c>
      <c r="AH30" s="27">
        <f>AJ30+AM30</f>
        <v>500000</v>
      </c>
      <c r="AI30" s="27">
        <f t="shared" si="34"/>
        <v>500000</v>
      </c>
      <c r="AJ30" s="27">
        <f t="shared" si="34"/>
        <v>0</v>
      </c>
      <c r="AK30" s="27">
        <f t="shared" si="34"/>
        <v>0</v>
      </c>
      <c r="AL30" s="27">
        <f t="shared" si="34"/>
        <v>0</v>
      </c>
      <c r="AM30" s="27">
        <f t="shared" si="34"/>
        <v>500000</v>
      </c>
      <c r="AN30" s="27">
        <f>AC30+AH30</f>
        <v>500000</v>
      </c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</row>
    <row r="31" spans="1:67" ht="12.75">
      <c r="A31" s="28" t="s">
        <v>50</v>
      </c>
      <c r="B31" s="3" t="s">
        <v>51</v>
      </c>
      <c r="C31" s="3" t="s">
        <v>52</v>
      </c>
      <c r="D31" s="30" t="s">
        <v>53</v>
      </c>
      <c r="E31" s="27">
        <f t="shared" si="12"/>
        <v>5000</v>
      </c>
      <c r="F31" s="27">
        <v>5000</v>
      </c>
      <c r="G31" s="27"/>
      <c r="H31" s="27"/>
      <c r="I31" s="27"/>
      <c r="J31" s="27">
        <f t="shared" si="13"/>
        <v>0</v>
      </c>
      <c r="K31" s="27"/>
      <c r="L31" s="27"/>
      <c r="M31" s="27"/>
      <c r="N31" s="27"/>
      <c r="O31" s="27"/>
      <c r="P31" s="27">
        <f t="shared" si="14"/>
        <v>5000</v>
      </c>
      <c r="Q31" s="27">
        <f t="shared" si="30"/>
        <v>0</v>
      </c>
      <c r="R31" s="27"/>
      <c r="S31" s="27"/>
      <c r="T31" s="27"/>
      <c r="U31" s="27"/>
      <c r="V31" s="27">
        <f t="shared" si="31"/>
        <v>0</v>
      </c>
      <c r="W31" s="27"/>
      <c r="X31" s="27"/>
      <c r="Y31" s="27"/>
      <c r="Z31" s="27"/>
      <c r="AA31" s="27"/>
      <c r="AB31" s="27">
        <f t="shared" si="32"/>
        <v>0</v>
      </c>
      <c r="AC31" s="27">
        <f t="shared" si="18"/>
        <v>5000</v>
      </c>
      <c r="AD31" s="27">
        <f t="shared" si="19"/>
        <v>5000</v>
      </c>
      <c r="AE31" s="27">
        <f t="shared" si="20"/>
        <v>0</v>
      </c>
      <c r="AF31" s="27">
        <f t="shared" si="21"/>
        <v>0</v>
      </c>
      <c r="AG31" s="27">
        <f t="shared" si="22"/>
        <v>0</v>
      </c>
      <c r="AH31" s="27">
        <f t="shared" si="23"/>
        <v>0</v>
      </c>
      <c r="AI31" s="27">
        <f t="shared" si="24"/>
        <v>0</v>
      </c>
      <c r="AJ31" s="27">
        <f t="shared" si="25"/>
        <v>0</v>
      </c>
      <c r="AK31" s="27">
        <f t="shared" si="26"/>
        <v>0</v>
      </c>
      <c r="AL31" s="27">
        <f t="shared" si="27"/>
        <v>0</v>
      </c>
      <c r="AM31" s="27">
        <f t="shared" si="28"/>
        <v>0</v>
      </c>
      <c r="AN31" s="27">
        <f t="shared" si="29"/>
        <v>5000</v>
      </c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</row>
    <row r="32" spans="1:67" ht="12.75">
      <c r="A32" s="5" t="s">
        <v>167</v>
      </c>
      <c r="B32" s="3" t="s">
        <v>145</v>
      </c>
      <c r="C32" s="3" t="s">
        <v>146</v>
      </c>
      <c r="D32" s="29" t="s">
        <v>147</v>
      </c>
      <c r="E32" s="27">
        <f t="shared" si="12"/>
        <v>8085</v>
      </c>
      <c r="F32" s="27">
        <v>8085</v>
      </c>
      <c r="G32" s="27"/>
      <c r="H32" s="27"/>
      <c r="I32" s="27"/>
      <c r="J32" s="27">
        <f t="shared" si="13"/>
        <v>38800</v>
      </c>
      <c r="K32" s="27">
        <v>38800</v>
      </c>
      <c r="L32" s="27"/>
      <c r="M32" s="27"/>
      <c r="N32" s="27"/>
      <c r="O32" s="27">
        <v>38800</v>
      </c>
      <c r="P32" s="27">
        <f t="shared" si="14"/>
        <v>46885</v>
      </c>
      <c r="Q32" s="27">
        <f t="shared" si="30"/>
        <v>0</v>
      </c>
      <c r="R32" s="27"/>
      <c r="S32" s="27"/>
      <c r="T32" s="27"/>
      <c r="U32" s="27"/>
      <c r="V32" s="27">
        <f t="shared" si="31"/>
        <v>0</v>
      </c>
      <c r="W32" s="27"/>
      <c r="X32" s="27"/>
      <c r="Y32" s="27"/>
      <c r="Z32" s="27"/>
      <c r="AA32" s="27"/>
      <c r="AB32" s="27">
        <f t="shared" si="32"/>
        <v>0</v>
      </c>
      <c r="AC32" s="27">
        <f>AD32+AG32</f>
        <v>8085</v>
      </c>
      <c r="AD32" s="27">
        <f t="shared" si="19"/>
        <v>8085</v>
      </c>
      <c r="AE32" s="27">
        <f t="shared" si="20"/>
        <v>0</v>
      </c>
      <c r="AF32" s="27">
        <f t="shared" si="21"/>
        <v>0</v>
      </c>
      <c r="AG32" s="27">
        <f t="shared" si="22"/>
        <v>0</v>
      </c>
      <c r="AH32" s="27">
        <f>AJ32+AM32</f>
        <v>38800</v>
      </c>
      <c r="AI32" s="27">
        <f t="shared" si="24"/>
        <v>38800</v>
      </c>
      <c r="AJ32" s="27">
        <f t="shared" si="25"/>
        <v>0</v>
      </c>
      <c r="AK32" s="27">
        <f t="shared" si="26"/>
        <v>0</v>
      </c>
      <c r="AL32" s="27">
        <f t="shared" si="27"/>
        <v>0</v>
      </c>
      <c r="AM32" s="27">
        <f t="shared" si="28"/>
        <v>38800</v>
      </c>
      <c r="AN32" s="27">
        <f t="shared" si="29"/>
        <v>46885</v>
      </c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</row>
    <row r="33" spans="1:67" ht="12.75">
      <c r="A33" s="28" t="s">
        <v>164</v>
      </c>
      <c r="B33" s="3" t="s">
        <v>165</v>
      </c>
      <c r="C33" s="3" t="s">
        <v>166</v>
      </c>
      <c r="D33" s="30" t="s">
        <v>163</v>
      </c>
      <c r="E33" s="27">
        <f t="shared" si="12"/>
        <v>12000</v>
      </c>
      <c r="F33" s="27">
        <v>12000</v>
      </c>
      <c r="G33" s="27"/>
      <c r="H33" s="27"/>
      <c r="I33" s="27"/>
      <c r="J33" s="27">
        <f t="shared" si="13"/>
        <v>0</v>
      </c>
      <c r="K33" s="27"/>
      <c r="L33" s="27"/>
      <c r="M33" s="27"/>
      <c r="N33" s="27"/>
      <c r="O33" s="27"/>
      <c r="P33" s="27">
        <f t="shared" si="14"/>
        <v>12000</v>
      </c>
      <c r="Q33" s="27">
        <f t="shared" si="30"/>
        <v>-4000</v>
      </c>
      <c r="R33" s="27">
        <v>-4000</v>
      </c>
      <c r="S33" s="27"/>
      <c r="T33" s="27"/>
      <c r="U33" s="27"/>
      <c r="V33" s="27">
        <f t="shared" si="31"/>
        <v>0</v>
      </c>
      <c r="W33" s="27"/>
      <c r="X33" s="27"/>
      <c r="Y33" s="27"/>
      <c r="Z33" s="27"/>
      <c r="AA33" s="27"/>
      <c r="AB33" s="27">
        <f t="shared" si="32"/>
        <v>-4000</v>
      </c>
      <c r="AC33" s="27">
        <f>AD33+AG33</f>
        <v>8000</v>
      </c>
      <c r="AD33" s="27">
        <f t="shared" si="19"/>
        <v>8000</v>
      </c>
      <c r="AE33" s="27">
        <f t="shared" si="20"/>
        <v>0</v>
      </c>
      <c r="AF33" s="27">
        <f t="shared" si="21"/>
        <v>0</v>
      </c>
      <c r="AG33" s="27">
        <f t="shared" si="22"/>
        <v>0</v>
      </c>
      <c r="AH33" s="27">
        <f>AJ33+AM33</f>
        <v>0</v>
      </c>
      <c r="AI33" s="27">
        <f t="shared" si="24"/>
        <v>0</v>
      </c>
      <c r="AJ33" s="27">
        <f t="shared" si="25"/>
        <v>0</v>
      </c>
      <c r="AK33" s="27">
        <f t="shared" si="26"/>
        <v>0</v>
      </c>
      <c r="AL33" s="27">
        <f t="shared" si="27"/>
        <v>0</v>
      </c>
      <c r="AM33" s="27">
        <f t="shared" si="28"/>
        <v>0</v>
      </c>
      <c r="AN33" s="27">
        <f t="shared" si="29"/>
        <v>8000</v>
      </c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</row>
    <row r="34" spans="1:67" ht="20.25">
      <c r="A34" s="28" t="s">
        <v>185</v>
      </c>
      <c r="B34" s="35" t="s">
        <v>186</v>
      </c>
      <c r="C34" s="35" t="s">
        <v>20</v>
      </c>
      <c r="D34" s="36" t="s">
        <v>187</v>
      </c>
      <c r="E34" s="27">
        <f>F34+I34</f>
        <v>351591</v>
      </c>
      <c r="F34" s="27">
        <v>351591</v>
      </c>
      <c r="G34" s="27"/>
      <c r="H34" s="27"/>
      <c r="I34" s="27"/>
      <c r="J34" s="27">
        <f>L34+O34</f>
        <v>0</v>
      </c>
      <c r="K34" s="27"/>
      <c r="L34" s="27"/>
      <c r="M34" s="27"/>
      <c r="N34" s="27"/>
      <c r="O34" s="27"/>
      <c r="P34" s="27">
        <f>E34+J34</f>
        <v>351591</v>
      </c>
      <c r="Q34" s="27">
        <f t="shared" si="30"/>
        <v>0</v>
      </c>
      <c r="R34" s="27"/>
      <c r="S34" s="27"/>
      <c r="T34" s="27"/>
      <c r="U34" s="27"/>
      <c r="V34" s="27">
        <f t="shared" si="31"/>
        <v>0</v>
      </c>
      <c r="W34" s="27"/>
      <c r="X34" s="27"/>
      <c r="Y34" s="27"/>
      <c r="Z34" s="27"/>
      <c r="AA34" s="27"/>
      <c r="AB34" s="27">
        <f t="shared" si="32"/>
        <v>0</v>
      </c>
      <c r="AC34" s="27">
        <f>AD34+AG34</f>
        <v>351591</v>
      </c>
      <c r="AD34" s="27">
        <f t="shared" si="19"/>
        <v>351591</v>
      </c>
      <c r="AE34" s="27">
        <f t="shared" si="20"/>
        <v>0</v>
      </c>
      <c r="AF34" s="27">
        <f t="shared" si="21"/>
        <v>0</v>
      </c>
      <c r="AG34" s="27">
        <f t="shared" si="22"/>
        <v>0</v>
      </c>
      <c r="AH34" s="27">
        <f>AJ34+AM34</f>
        <v>0</v>
      </c>
      <c r="AI34" s="27">
        <f t="shared" si="24"/>
        <v>0</v>
      </c>
      <c r="AJ34" s="27">
        <f t="shared" si="25"/>
        <v>0</v>
      </c>
      <c r="AK34" s="27">
        <f t="shared" si="26"/>
        <v>0</v>
      </c>
      <c r="AL34" s="27">
        <f t="shared" si="27"/>
        <v>0</v>
      </c>
      <c r="AM34" s="27">
        <f t="shared" si="28"/>
        <v>0</v>
      </c>
      <c r="AN34" s="27">
        <f t="shared" si="29"/>
        <v>351591</v>
      </c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</row>
    <row r="35" spans="1:67" ht="12.75">
      <c r="A35" s="20" t="s">
        <v>54</v>
      </c>
      <c r="B35" s="20" t="s">
        <v>13</v>
      </c>
      <c r="C35" s="20" t="s">
        <v>13</v>
      </c>
      <c r="D35" s="1" t="s">
        <v>175</v>
      </c>
      <c r="E35" s="22">
        <f>E36</f>
        <v>59855867.93</v>
      </c>
      <c r="F35" s="22">
        <f aca="true" t="shared" si="35" ref="F35:AN35">F36</f>
        <v>59855867.93</v>
      </c>
      <c r="G35" s="22">
        <f t="shared" si="35"/>
        <v>43289424</v>
      </c>
      <c r="H35" s="22">
        <f t="shared" si="35"/>
        <v>3418164</v>
      </c>
      <c r="I35" s="22">
        <f t="shared" si="35"/>
        <v>0</v>
      </c>
      <c r="J35" s="22">
        <f>J36</f>
        <v>1982779</v>
      </c>
      <c r="K35" s="22">
        <f>K36</f>
        <v>1032476</v>
      </c>
      <c r="L35" s="22">
        <f t="shared" si="35"/>
        <v>950303</v>
      </c>
      <c r="M35" s="22">
        <f t="shared" si="35"/>
        <v>0</v>
      </c>
      <c r="N35" s="22">
        <f t="shared" si="35"/>
        <v>0</v>
      </c>
      <c r="O35" s="22">
        <f t="shared" si="35"/>
        <v>1032476</v>
      </c>
      <c r="P35" s="22">
        <f t="shared" si="35"/>
        <v>61838646.93</v>
      </c>
      <c r="Q35" s="22">
        <f>Q36</f>
        <v>-350658</v>
      </c>
      <c r="R35" s="22">
        <f t="shared" si="35"/>
        <v>-350658</v>
      </c>
      <c r="S35" s="22">
        <f t="shared" si="35"/>
        <v>-103500</v>
      </c>
      <c r="T35" s="22">
        <f t="shared" si="35"/>
        <v>-99194</v>
      </c>
      <c r="U35" s="22">
        <f t="shared" si="35"/>
        <v>0</v>
      </c>
      <c r="V35" s="22">
        <f>V36</f>
        <v>0</v>
      </c>
      <c r="W35" s="22">
        <f>W36</f>
        <v>0</v>
      </c>
      <c r="X35" s="22">
        <f t="shared" si="35"/>
        <v>0</v>
      </c>
      <c r="Y35" s="22">
        <f t="shared" si="35"/>
        <v>0</v>
      </c>
      <c r="Z35" s="22">
        <f t="shared" si="35"/>
        <v>0</v>
      </c>
      <c r="AA35" s="22">
        <f t="shared" si="35"/>
        <v>0</v>
      </c>
      <c r="AB35" s="22">
        <f t="shared" si="35"/>
        <v>-350658</v>
      </c>
      <c r="AC35" s="22">
        <f>AC36</f>
        <v>59505209.93</v>
      </c>
      <c r="AD35" s="22">
        <f t="shared" si="35"/>
        <v>59505209.93</v>
      </c>
      <c r="AE35" s="22">
        <f t="shared" si="35"/>
        <v>43185924</v>
      </c>
      <c r="AF35" s="22">
        <f t="shared" si="35"/>
        <v>3318970</v>
      </c>
      <c r="AG35" s="22">
        <f t="shared" si="35"/>
        <v>0</v>
      </c>
      <c r="AH35" s="22">
        <f>AH36</f>
        <v>1982779</v>
      </c>
      <c r="AI35" s="22">
        <f t="shared" si="35"/>
        <v>1032476</v>
      </c>
      <c r="AJ35" s="22">
        <f t="shared" si="35"/>
        <v>950303</v>
      </c>
      <c r="AK35" s="22">
        <f t="shared" si="35"/>
        <v>0</v>
      </c>
      <c r="AL35" s="22">
        <f t="shared" si="35"/>
        <v>0</v>
      </c>
      <c r="AM35" s="22">
        <f t="shared" si="35"/>
        <v>1032476</v>
      </c>
      <c r="AN35" s="22">
        <f t="shared" si="35"/>
        <v>61487988.93</v>
      </c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</row>
    <row r="36" spans="1:67" ht="12.75">
      <c r="A36" s="20" t="s">
        <v>55</v>
      </c>
      <c r="B36" s="20" t="s">
        <v>13</v>
      </c>
      <c r="C36" s="20" t="s">
        <v>13</v>
      </c>
      <c r="D36" s="1" t="s">
        <v>175</v>
      </c>
      <c r="E36" s="22">
        <f>SUM(E37:E45)</f>
        <v>59855867.93</v>
      </c>
      <c r="F36" s="22">
        <f aca="true" t="shared" si="36" ref="F36:AN36">SUM(F37:F45)</f>
        <v>59855867.93</v>
      </c>
      <c r="G36" s="22">
        <f t="shared" si="36"/>
        <v>43289424</v>
      </c>
      <c r="H36" s="22">
        <f t="shared" si="36"/>
        <v>3418164</v>
      </c>
      <c r="I36" s="22">
        <f t="shared" si="36"/>
        <v>0</v>
      </c>
      <c r="J36" s="22">
        <f t="shared" si="36"/>
        <v>1982779</v>
      </c>
      <c r="K36" s="22">
        <f t="shared" si="36"/>
        <v>1032476</v>
      </c>
      <c r="L36" s="22">
        <f t="shared" si="36"/>
        <v>950303</v>
      </c>
      <c r="M36" s="22">
        <f t="shared" si="36"/>
        <v>0</v>
      </c>
      <c r="N36" s="22">
        <f t="shared" si="36"/>
        <v>0</v>
      </c>
      <c r="O36" s="22">
        <f t="shared" si="36"/>
        <v>1032476</v>
      </c>
      <c r="P36" s="22">
        <f t="shared" si="36"/>
        <v>61838646.93</v>
      </c>
      <c r="Q36" s="22">
        <f t="shared" si="36"/>
        <v>-350658</v>
      </c>
      <c r="R36" s="22">
        <f t="shared" si="36"/>
        <v>-350658</v>
      </c>
      <c r="S36" s="22">
        <f t="shared" si="36"/>
        <v>-103500</v>
      </c>
      <c r="T36" s="22">
        <f t="shared" si="36"/>
        <v>-99194</v>
      </c>
      <c r="U36" s="22">
        <f t="shared" si="36"/>
        <v>0</v>
      </c>
      <c r="V36" s="22">
        <f t="shared" si="36"/>
        <v>0</v>
      </c>
      <c r="W36" s="22">
        <f t="shared" si="36"/>
        <v>0</v>
      </c>
      <c r="X36" s="22">
        <f t="shared" si="36"/>
        <v>0</v>
      </c>
      <c r="Y36" s="22">
        <f t="shared" si="36"/>
        <v>0</v>
      </c>
      <c r="Z36" s="22">
        <f t="shared" si="36"/>
        <v>0</v>
      </c>
      <c r="AA36" s="22">
        <f t="shared" si="36"/>
        <v>0</v>
      </c>
      <c r="AB36" s="22">
        <f t="shared" si="36"/>
        <v>-350658</v>
      </c>
      <c r="AC36" s="22">
        <f t="shared" si="36"/>
        <v>59505209.93</v>
      </c>
      <c r="AD36" s="22">
        <f t="shared" si="36"/>
        <v>59505209.93</v>
      </c>
      <c r="AE36" s="22">
        <f t="shared" si="36"/>
        <v>43185924</v>
      </c>
      <c r="AF36" s="22">
        <f t="shared" si="36"/>
        <v>3318970</v>
      </c>
      <c r="AG36" s="22">
        <f t="shared" si="36"/>
        <v>0</v>
      </c>
      <c r="AH36" s="22">
        <f t="shared" si="36"/>
        <v>1982779</v>
      </c>
      <c r="AI36" s="22">
        <f t="shared" si="36"/>
        <v>1032476</v>
      </c>
      <c r="AJ36" s="22">
        <f t="shared" si="36"/>
        <v>950303</v>
      </c>
      <c r="AK36" s="22">
        <f t="shared" si="36"/>
        <v>0</v>
      </c>
      <c r="AL36" s="22">
        <f t="shared" si="36"/>
        <v>0</v>
      </c>
      <c r="AM36" s="22">
        <f t="shared" si="36"/>
        <v>1032476</v>
      </c>
      <c r="AN36" s="22">
        <f t="shared" si="36"/>
        <v>61487988.93</v>
      </c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</row>
    <row r="37" spans="1:67" ht="20.25">
      <c r="A37" s="2" t="s">
        <v>56</v>
      </c>
      <c r="B37" s="3" t="s">
        <v>57</v>
      </c>
      <c r="C37" s="3" t="s">
        <v>58</v>
      </c>
      <c r="D37" s="4" t="s">
        <v>195</v>
      </c>
      <c r="E37" s="27">
        <f aca="true" t="shared" si="37" ref="E37:E43">F37+I37</f>
        <v>49519624.93</v>
      </c>
      <c r="F37" s="27">
        <v>49519624.93</v>
      </c>
      <c r="G37" s="31">
        <v>35916031</v>
      </c>
      <c r="H37" s="27">
        <v>3178142</v>
      </c>
      <c r="I37" s="27"/>
      <c r="J37" s="27">
        <f aca="true" t="shared" si="38" ref="J37:J43">L37+O37</f>
        <v>1300945</v>
      </c>
      <c r="K37" s="27">
        <v>501400</v>
      </c>
      <c r="L37" s="27">
        <v>799545</v>
      </c>
      <c r="M37" s="27"/>
      <c r="N37" s="27"/>
      <c r="O37" s="27">
        <v>501400</v>
      </c>
      <c r="P37" s="27">
        <f aca="true" t="shared" si="39" ref="P37:P43">E37+J37</f>
        <v>50820569.93</v>
      </c>
      <c r="Q37" s="27">
        <f aca="true" t="shared" si="40" ref="Q37:Q43">R37+U37</f>
        <v>-279012</v>
      </c>
      <c r="R37" s="27">
        <v>-279012</v>
      </c>
      <c r="S37" s="27">
        <v>-100000</v>
      </c>
      <c r="T37" s="27">
        <v>-97000</v>
      </c>
      <c r="U37" s="27"/>
      <c r="V37" s="27">
        <f aca="true" t="shared" si="41" ref="V37:V43">X37+AA37</f>
        <v>0</v>
      </c>
      <c r="W37" s="27"/>
      <c r="X37" s="27"/>
      <c r="Y37" s="27"/>
      <c r="Z37" s="27"/>
      <c r="AA37" s="27"/>
      <c r="AB37" s="27">
        <f aca="true" t="shared" si="42" ref="AB37:AB43">Q37+V37</f>
        <v>-279012</v>
      </c>
      <c r="AC37" s="27">
        <f aca="true" t="shared" si="43" ref="AC37:AC43">AD37+AG37</f>
        <v>49240612.93</v>
      </c>
      <c r="AD37" s="27">
        <f aca="true" t="shared" si="44" ref="AD37:AG43">F37+R37</f>
        <v>49240612.93</v>
      </c>
      <c r="AE37" s="31">
        <f t="shared" si="44"/>
        <v>35816031</v>
      </c>
      <c r="AF37" s="27">
        <f t="shared" si="44"/>
        <v>3081142</v>
      </c>
      <c r="AG37" s="27">
        <f t="shared" si="44"/>
        <v>0</v>
      </c>
      <c r="AH37" s="31">
        <f aca="true" t="shared" si="45" ref="AH37:AH43">AJ37+AM37</f>
        <v>1300945</v>
      </c>
      <c r="AI37" s="31">
        <f aca="true" t="shared" si="46" ref="AI37:AM43">K37+W37</f>
        <v>501400</v>
      </c>
      <c r="AJ37" s="31">
        <f t="shared" si="46"/>
        <v>799545</v>
      </c>
      <c r="AK37" s="27">
        <f t="shared" si="46"/>
        <v>0</v>
      </c>
      <c r="AL37" s="27">
        <f t="shared" si="46"/>
        <v>0</v>
      </c>
      <c r="AM37" s="27">
        <f t="shared" si="46"/>
        <v>501400</v>
      </c>
      <c r="AN37" s="27">
        <f aca="true" t="shared" si="47" ref="AN37:AN45">AC37+AH37</f>
        <v>50541557.93</v>
      </c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</row>
    <row r="38" spans="1:67" ht="12.75">
      <c r="A38" s="2" t="s">
        <v>59</v>
      </c>
      <c r="B38" s="3" t="s">
        <v>60</v>
      </c>
      <c r="C38" s="3" t="s">
        <v>61</v>
      </c>
      <c r="D38" s="4" t="s">
        <v>196</v>
      </c>
      <c r="E38" s="27">
        <f t="shared" si="37"/>
        <v>7451304</v>
      </c>
      <c r="F38" s="27">
        <v>7451304</v>
      </c>
      <c r="G38" s="27">
        <v>5184017</v>
      </c>
      <c r="H38" s="27">
        <v>172758</v>
      </c>
      <c r="I38" s="27"/>
      <c r="J38" s="27">
        <f t="shared" si="38"/>
        <v>129756</v>
      </c>
      <c r="K38" s="27">
        <v>44756</v>
      </c>
      <c r="L38" s="27">
        <v>85000</v>
      </c>
      <c r="M38" s="27"/>
      <c r="N38" s="27"/>
      <c r="O38" s="27">
        <v>44756</v>
      </c>
      <c r="P38" s="27">
        <f t="shared" si="39"/>
        <v>7581060</v>
      </c>
      <c r="Q38" s="27">
        <f t="shared" si="40"/>
        <v>-95000</v>
      </c>
      <c r="R38" s="27">
        <v>-95000</v>
      </c>
      <c r="S38" s="27">
        <v>-70000</v>
      </c>
      <c r="T38" s="27"/>
      <c r="U38" s="27"/>
      <c r="V38" s="27">
        <f t="shared" si="41"/>
        <v>0</v>
      </c>
      <c r="W38" s="27"/>
      <c r="X38" s="27"/>
      <c r="Y38" s="27"/>
      <c r="Z38" s="27"/>
      <c r="AA38" s="27"/>
      <c r="AB38" s="27">
        <f t="shared" si="42"/>
        <v>-95000</v>
      </c>
      <c r="AC38" s="27">
        <f t="shared" si="43"/>
        <v>7356304</v>
      </c>
      <c r="AD38" s="27">
        <f t="shared" si="44"/>
        <v>7356304</v>
      </c>
      <c r="AE38" s="27">
        <f t="shared" si="44"/>
        <v>5114017</v>
      </c>
      <c r="AF38" s="27">
        <f t="shared" si="44"/>
        <v>172758</v>
      </c>
      <c r="AG38" s="27">
        <f t="shared" si="44"/>
        <v>0</v>
      </c>
      <c r="AH38" s="31">
        <f t="shared" si="45"/>
        <v>129756</v>
      </c>
      <c r="AI38" s="31">
        <f t="shared" si="46"/>
        <v>44756</v>
      </c>
      <c r="AJ38" s="31">
        <f t="shared" si="46"/>
        <v>85000</v>
      </c>
      <c r="AK38" s="27">
        <f t="shared" si="46"/>
        <v>0</v>
      </c>
      <c r="AL38" s="27">
        <f t="shared" si="46"/>
        <v>0</v>
      </c>
      <c r="AM38" s="27">
        <f t="shared" si="46"/>
        <v>44756</v>
      </c>
      <c r="AN38" s="27">
        <f t="shared" si="47"/>
        <v>7486060</v>
      </c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</row>
    <row r="39" spans="1:67" ht="12.75">
      <c r="A39" s="2" t="s">
        <v>62</v>
      </c>
      <c r="B39" s="3" t="s">
        <v>63</v>
      </c>
      <c r="C39" s="3" t="s">
        <v>26</v>
      </c>
      <c r="D39" s="4" t="s">
        <v>183</v>
      </c>
      <c r="E39" s="27">
        <f t="shared" si="37"/>
        <v>542352</v>
      </c>
      <c r="F39" s="27">
        <v>542352</v>
      </c>
      <c r="G39" s="27">
        <v>436384</v>
      </c>
      <c r="H39" s="27">
        <v>14102</v>
      </c>
      <c r="I39" s="27"/>
      <c r="J39" s="27">
        <f t="shared" si="38"/>
        <v>0</v>
      </c>
      <c r="K39" s="27"/>
      <c r="L39" s="27"/>
      <c r="M39" s="27"/>
      <c r="N39" s="27"/>
      <c r="O39" s="27"/>
      <c r="P39" s="27">
        <f t="shared" si="39"/>
        <v>542352</v>
      </c>
      <c r="Q39" s="27">
        <f t="shared" si="40"/>
        <v>0</v>
      </c>
      <c r="R39" s="27"/>
      <c r="S39" s="27"/>
      <c r="T39" s="27"/>
      <c r="U39" s="27"/>
      <c r="V39" s="27">
        <f t="shared" si="41"/>
        <v>0</v>
      </c>
      <c r="W39" s="27"/>
      <c r="X39" s="27"/>
      <c r="Y39" s="27"/>
      <c r="Z39" s="27"/>
      <c r="AA39" s="27"/>
      <c r="AB39" s="27">
        <f t="shared" si="42"/>
        <v>0</v>
      </c>
      <c r="AC39" s="27">
        <f t="shared" si="43"/>
        <v>542352</v>
      </c>
      <c r="AD39" s="27">
        <f t="shared" si="44"/>
        <v>542352</v>
      </c>
      <c r="AE39" s="27">
        <f t="shared" si="44"/>
        <v>436384</v>
      </c>
      <c r="AF39" s="27">
        <f t="shared" si="44"/>
        <v>14102</v>
      </c>
      <c r="AG39" s="27">
        <f t="shared" si="44"/>
        <v>0</v>
      </c>
      <c r="AH39" s="31">
        <f t="shared" si="45"/>
        <v>0</v>
      </c>
      <c r="AI39" s="31">
        <f t="shared" si="46"/>
        <v>0</v>
      </c>
      <c r="AJ39" s="31">
        <f t="shared" si="46"/>
        <v>0</v>
      </c>
      <c r="AK39" s="27">
        <f t="shared" si="46"/>
        <v>0</v>
      </c>
      <c r="AL39" s="27">
        <f t="shared" si="46"/>
        <v>0</v>
      </c>
      <c r="AM39" s="27">
        <f t="shared" si="46"/>
        <v>0</v>
      </c>
      <c r="AN39" s="27">
        <f t="shared" si="47"/>
        <v>542352</v>
      </c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</row>
    <row r="40" spans="1:67" ht="12.75">
      <c r="A40" s="2" t="s">
        <v>64</v>
      </c>
      <c r="B40" s="3" t="s">
        <v>65</v>
      </c>
      <c r="C40" s="3" t="s">
        <v>26</v>
      </c>
      <c r="D40" s="30" t="s">
        <v>66</v>
      </c>
      <c r="E40" s="27">
        <f t="shared" si="37"/>
        <v>1273020</v>
      </c>
      <c r="F40" s="27">
        <v>1273020</v>
      </c>
      <c r="G40" s="27">
        <v>981461</v>
      </c>
      <c r="H40" s="27">
        <v>40695</v>
      </c>
      <c r="I40" s="27"/>
      <c r="J40" s="27">
        <f t="shared" si="38"/>
        <v>0</v>
      </c>
      <c r="K40" s="27"/>
      <c r="L40" s="27"/>
      <c r="M40" s="27"/>
      <c r="N40" s="27"/>
      <c r="O40" s="27"/>
      <c r="P40" s="27">
        <f t="shared" si="39"/>
        <v>1273020</v>
      </c>
      <c r="Q40" s="27">
        <f t="shared" si="40"/>
        <v>82574</v>
      </c>
      <c r="R40" s="27">
        <v>82574</v>
      </c>
      <c r="S40" s="27">
        <v>106500</v>
      </c>
      <c r="T40" s="27">
        <v>-2194</v>
      </c>
      <c r="U40" s="27"/>
      <c r="V40" s="27">
        <f t="shared" si="41"/>
        <v>0</v>
      </c>
      <c r="W40" s="27"/>
      <c r="X40" s="27"/>
      <c r="Y40" s="27"/>
      <c r="Z40" s="27"/>
      <c r="AA40" s="27"/>
      <c r="AB40" s="27">
        <f t="shared" si="42"/>
        <v>82574</v>
      </c>
      <c r="AC40" s="27">
        <f t="shared" si="43"/>
        <v>1355594</v>
      </c>
      <c r="AD40" s="27">
        <f t="shared" si="44"/>
        <v>1355594</v>
      </c>
      <c r="AE40" s="27">
        <f t="shared" si="44"/>
        <v>1087961</v>
      </c>
      <c r="AF40" s="27">
        <f t="shared" si="44"/>
        <v>38501</v>
      </c>
      <c r="AG40" s="27">
        <f t="shared" si="44"/>
        <v>0</v>
      </c>
      <c r="AH40" s="27">
        <f t="shared" si="45"/>
        <v>0</v>
      </c>
      <c r="AI40" s="27">
        <f t="shared" si="46"/>
        <v>0</v>
      </c>
      <c r="AJ40" s="27">
        <f t="shared" si="46"/>
        <v>0</v>
      </c>
      <c r="AK40" s="27">
        <f t="shared" si="46"/>
        <v>0</v>
      </c>
      <c r="AL40" s="27">
        <f t="shared" si="46"/>
        <v>0</v>
      </c>
      <c r="AM40" s="27">
        <f t="shared" si="46"/>
        <v>0</v>
      </c>
      <c r="AN40" s="27">
        <f t="shared" si="47"/>
        <v>1355594</v>
      </c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</row>
    <row r="41" spans="1:67" ht="12.75">
      <c r="A41" s="2" t="s">
        <v>67</v>
      </c>
      <c r="B41" s="3" t="s">
        <v>28</v>
      </c>
      <c r="C41" s="3" t="s">
        <v>26</v>
      </c>
      <c r="D41" s="30" t="s">
        <v>29</v>
      </c>
      <c r="E41" s="27">
        <f t="shared" si="37"/>
        <v>18100</v>
      </c>
      <c r="F41" s="27">
        <v>18100</v>
      </c>
      <c r="G41" s="27"/>
      <c r="H41" s="27"/>
      <c r="I41" s="27"/>
      <c r="J41" s="27">
        <f t="shared" si="38"/>
        <v>0</v>
      </c>
      <c r="K41" s="27"/>
      <c r="L41" s="27"/>
      <c r="M41" s="27"/>
      <c r="N41" s="27"/>
      <c r="O41" s="27"/>
      <c r="P41" s="27">
        <f t="shared" si="39"/>
        <v>18100</v>
      </c>
      <c r="Q41" s="27">
        <f t="shared" si="40"/>
        <v>0</v>
      </c>
      <c r="R41" s="27"/>
      <c r="S41" s="27"/>
      <c r="T41" s="27"/>
      <c r="U41" s="27"/>
      <c r="V41" s="27">
        <f t="shared" si="41"/>
        <v>0</v>
      </c>
      <c r="W41" s="27"/>
      <c r="X41" s="27"/>
      <c r="Y41" s="27"/>
      <c r="Z41" s="27"/>
      <c r="AA41" s="27"/>
      <c r="AB41" s="27">
        <f t="shared" si="42"/>
        <v>0</v>
      </c>
      <c r="AC41" s="27">
        <f t="shared" si="43"/>
        <v>18100</v>
      </c>
      <c r="AD41" s="27">
        <f t="shared" si="44"/>
        <v>18100</v>
      </c>
      <c r="AE41" s="27">
        <f t="shared" si="44"/>
        <v>0</v>
      </c>
      <c r="AF41" s="27">
        <f t="shared" si="44"/>
        <v>0</v>
      </c>
      <c r="AG41" s="27">
        <f t="shared" si="44"/>
        <v>0</v>
      </c>
      <c r="AH41" s="27">
        <f t="shared" si="45"/>
        <v>0</v>
      </c>
      <c r="AI41" s="27">
        <f t="shared" si="46"/>
        <v>0</v>
      </c>
      <c r="AJ41" s="27">
        <f t="shared" si="46"/>
        <v>0</v>
      </c>
      <c r="AK41" s="27">
        <f t="shared" si="46"/>
        <v>0</v>
      </c>
      <c r="AL41" s="27">
        <f t="shared" si="46"/>
        <v>0</v>
      </c>
      <c r="AM41" s="27">
        <f t="shared" si="46"/>
        <v>0</v>
      </c>
      <c r="AN41" s="27">
        <f t="shared" si="47"/>
        <v>18100</v>
      </c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</row>
    <row r="42" spans="1:67" ht="20.25">
      <c r="A42" s="2" t="s">
        <v>68</v>
      </c>
      <c r="B42" s="3" t="s">
        <v>69</v>
      </c>
      <c r="C42" s="3" t="s">
        <v>47</v>
      </c>
      <c r="D42" s="4" t="s">
        <v>70</v>
      </c>
      <c r="E42" s="27">
        <f t="shared" si="37"/>
        <v>0</v>
      </c>
      <c r="F42" s="27"/>
      <c r="G42" s="27"/>
      <c r="H42" s="27"/>
      <c r="I42" s="27"/>
      <c r="J42" s="27">
        <f t="shared" si="38"/>
        <v>65758</v>
      </c>
      <c r="K42" s="27"/>
      <c r="L42" s="27">
        <v>65758</v>
      </c>
      <c r="M42" s="27"/>
      <c r="N42" s="27"/>
      <c r="O42" s="27"/>
      <c r="P42" s="27">
        <f t="shared" si="39"/>
        <v>65758</v>
      </c>
      <c r="Q42" s="27">
        <f t="shared" si="40"/>
        <v>0</v>
      </c>
      <c r="R42" s="27"/>
      <c r="S42" s="27"/>
      <c r="T42" s="27"/>
      <c r="U42" s="27"/>
      <c r="V42" s="27">
        <f t="shared" si="41"/>
        <v>0</v>
      </c>
      <c r="W42" s="27"/>
      <c r="X42" s="27"/>
      <c r="Y42" s="27"/>
      <c r="Z42" s="27"/>
      <c r="AA42" s="27"/>
      <c r="AB42" s="27">
        <f t="shared" si="42"/>
        <v>0</v>
      </c>
      <c r="AC42" s="27">
        <f t="shared" si="43"/>
        <v>0</v>
      </c>
      <c r="AD42" s="27">
        <f t="shared" si="44"/>
        <v>0</v>
      </c>
      <c r="AE42" s="27">
        <f t="shared" si="44"/>
        <v>0</v>
      </c>
      <c r="AF42" s="27">
        <f t="shared" si="44"/>
        <v>0</v>
      </c>
      <c r="AG42" s="27">
        <f t="shared" si="44"/>
        <v>0</v>
      </c>
      <c r="AH42" s="27">
        <f t="shared" si="45"/>
        <v>65758</v>
      </c>
      <c r="AI42" s="27">
        <f t="shared" si="46"/>
        <v>0</v>
      </c>
      <c r="AJ42" s="27">
        <f t="shared" si="46"/>
        <v>65758</v>
      </c>
      <c r="AK42" s="27">
        <f t="shared" si="46"/>
        <v>0</v>
      </c>
      <c r="AL42" s="27">
        <f t="shared" si="46"/>
        <v>0</v>
      </c>
      <c r="AM42" s="27">
        <f t="shared" si="46"/>
        <v>0</v>
      </c>
      <c r="AN42" s="27">
        <f t="shared" si="47"/>
        <v>65758</v>
      </c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</row>
    <row r="43" spans="1:67" ht="12.75">
      <c r="A43" s="2" t="s">
        <v>71</v>
      </c>
      <c r="B43" s="3" t="s">
        <v>72</v>
      </c>
      <c r="C43" s="3" t="s">
        <v>73</v>
      </c>
      <c r="D43" s="4" t="s">
        <v>74</v>
      </c>
      <c r="E43" s="27">
        <f t="shared" si="37"/>
        <v>1045427</v>
      </c>
      <c r="F43" s="27">
        <v>1045427</v>
      </c>
      <c r="G43" s="27">
        <v>771531</v>
      </c>
      <c r="H43" s="27">
        <v>12467</v>
      </c>
      <c r="I43" s="27"/>
      <c r="J43" s="27">
        <f t="shared" si="38"/>
        <v>0</v>
      </c>
      <c r="K43" s="27"/>
      <c r="L43" s="27"/>
      <c r="M43" s="27"/>
      <c r="N43" s="27"/>
      <c r="O43" s="27"/>
      <c r="P43" s="27">
        <f t="shared" si="39"/>
        <v>1045427</v>
      </c>
      <c r="Q43" s="27">
        <f t="shared" si="40"/>
        <v>-59220</v>
      </c>
      <c r="R43" s="27">
        <v>-59220</v>
      </c>
      <c r="S43" s="27">
        <v>-40000</v>
      </c>
      <c r="T43" s="27"/>
      <c r="U43" s="27"/>
      <c r="V43" s="27">
        <f t="shared" si="41"/>
        <v>0</v>
      </c>
      <c r="W43" s="27"/>
      <c r="X43" s="27"/>
      <c r="Y43" s="27"/>
      <c r="Z43" s="27"/>
      <c r="AA43" s="27"/>
      <c r="AB43" s="27">
        <f t="shared" si="42"/>
        <v>-59220</v>
      </c>
      <c r="AC43" s="27">
        <f t="shared" si="43"/>
        <v>986207</v>
      </c>
      <c r="AD43" s="27">
        <f t="shared" si="44"/>
        <v>986207</v>
      </c>
      <c r="AE43" s="27">
        <f t="shared" si="44"/>
        <v>731531</v>
      </c>
      <c r="AF43" s="27">
        <f t="shared" si="44"/>
        <v>12467</v>
      </c>
      <c r="AG43" s="27">
        <f t="shared" si="44"/>
        <v>0</v>
      </c>
      <c r="AH43" s="27">
        <f t="shared" si="45"/>
        <v>0</v>
      </c>
      <c r="AI43" s="27">
        <f t="shared" si="46"/>
        <v>0</v>
      </c>
      <c r="AJ43" s="27">
        <f t="shared" si="46"/>
        <v>0</v>
      </c>
      <c r="AK43" s="27">
        <f t="shared" si="46"/>
        <v>0</v>
      </c>
      <c r="AL43" s="27">
        <f t="shared" si="46"/>
        <v>0</v>
      </c>
      <c r="AM43" s="27">
        <f t="shared" si="46"/>
        <v>0</v>
      </c>
      <c r="AN43" s="27">
        <f t="shared" si="47"/>
        <v>986207</v>
      </c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</row>
    <row r="44" spans="1:67" ht="12.75">
      <c r="A44" s="2" t="s">
        <v>192</v>
      </c>
      <c r="B44" s="3" t="s">
        <v>193</v>
      </c>
      <c r="C44" s="3" t="s">
        <v>173</v>
      </c>
      <c r="D44" s="4" t="s">
        <v>194</v>
      </c>
      <c r="E44" s="27">
        <f>F44+I44</f>
        <v>0</v>
      </c>
      <c r="F44" s="27"/>
      <c r="G44" s="27"/>
      <c r="H44" s="27"/>
      <c r="I44" s="27"/>
      <c r="J44" s="27">
        <f>L44+O44</f>
        <v>486320</v>
      </c>
      <c r="K44" s="27">
        <v>486320</v>
      </c>
      <c r="L44" s="27"/>
      <c r="M44" s="27"/>
      <c r="N44" s="27"/>
      <c r="O44" s="27">
        <v>486320</v>
      </c>
      <c r="P44" s="27">
        <f>E44+J44</f>
        <v>486320</v>
      </c>
      <c r="Q44" s="27">
        <f>R44+U44</f>
        <v>0</v>
      </c>
      <c r="R44" s="27"/>
      <c r="S44" s="27"/>
      <c r="T44" s="27"/>
      <c r="U44" s="27"/>
      <c r="V44" s="27">
        <f>X44+AA44</f>
        <v>0</v>
      </c>
      <c r="W44" s="27"/>
      <c r="X44" s="27"/>
      <c r="Y44" s="27"/>
      <c r="Z44" s="27"/>
      <c r="AA44" s="27"/>
      <c r="AB44" s="27">
        <f>Q44+V44</f>
        <v>0</v>
      </c>
      <c r="AC44" s="27">
        <f>AD44+AG44</f>
        <v>0</v>
      </c>
      <c r="AD44" s="27">
        <f aca="true" t="shared" si="48" ref="AD44:AG45">F44+R44</f>
        <v>0</v>
      </c>
      <c r="AE44" s="27">
        <f t="shared" si="48"/>
        <v>0</v>
      </c>
      <c r="AF44" s="27">
        <f t="shared" si="48"/>
        <v>0</v>
      </c>
      <c r="AG44" s="27">
        <f t="shared" si="48"/>
        <v>0</v>
      </c>
      <c r="AH44" s="27">
        <f>AJ44+AM44</f>
        <v>486320</v>
      </c>
      <c r="AI44" s="27">
        <f aca="true" t="shared" si="49" ref="AI44:AM45">K44+W44</f>
        <v>486320</v>
      </c>
      <c r="AJ44" s="27">
        <f t="shared" si="49"/>
        <v>0</v>
      </c>
      <c r="AK44" s="27">
        <f t="shared" si="49"/>
        <v>0</v>
      </c>
      <c r="AL44" s="27">
        <f t="shared" si="49"/>
        <v>0</v>
      </c>
      <c r="AM44" s="27">
        <f t="shared" si="49"/>
        <v>486320</v>
      </c>
      <c r="AN44" s="27">
        <f t="shared" si="47"/>
        <v>486320</v>
      </c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</row>
    <row r="45" spans="1:67" ht="20.25">
      <c r="A45" s="5" t="s">
        <v>188</v>
      </c>
      <c r="B45" s="3" t="s">
        <v>186</v>
      </c>
      <c r="C45" s="35" t="s">
        <v>20</v>
      </c>
      <c r="D45" s="36" t="s">
        <v>187</v>
      </c>
      <c r="E45" s="27">
        <f>F45+I45</f>
        <v>6040</v>
      </c>
      <c r="F45" s="27">
        <v>6040</v>
      </c>
      <c r="G45" s="27"/>
      <c r="H45" s="27"/>
      <c r="I45" s="27"/>
      <c r="J45" s="27">
        <f>L45+O45</f>
        <v>0</v>
      </c>
      <c r="K45" s="27"/>
      <c r="L45" s="27"/>
      <c r="M45" s="27"/>
      <c r="N45" s="27"/>
      <c r="O45" s="27"/>
      <c r="P45" s="27">
        <f>E45+J45</f>
        <v>6040</v>
      </c>
      <c r="Q45" s="27">
        <f>R45+U45</f>
        <v>0</v>
      </c>
      <c r="R45" s="27"/>
      <c r="S45" s="27"/>
      <c r="T45" s="27"/>
      <c r="U45" s="27"/>
      <c r="V45" s="27">
        <f>X45+AA45</f>
        <v>0</v>
      </c>
      <c r="W45" s="27"/>
      <c r="X45" s="27"/>
      <c r="Y45" s="27"/>
      <c r="Z45" s="27"/>
      <c r="AA45" s="27"/>
      <c r="AB45" s="27">
        <f>Q45+V45</f>
        <v>0</v>
      </c>
      <c r="AC45" s="27">
        <f>AD45+AG45</f>
        <v>6040</v>
      </c>
      <c r="AD45" s="27">
        <f t="shared" si="48"/>
        <v>6040</v>
      </c>
      <c r="AE45" s="27">
        <f t="shared" si="48"/>
        <v>0</v>
      </c>
      <c r="AF45" s="27">
        <f t="shared" si="48"/>
        <v>0</v>
      </c>
      <c r="AG45" s="27">
        <f t="shared" si="48"/>
        <v>0</v>
      </c>
      <c r="AH45" s="27">
        <f>AJ45+AM45</f>
        <v>0</v>
      </c>
      <c r="AI45" s="27">
        <f t="shared" si="49"/>
        <v>0</v>
      </c>
      <c r="AJ45" s="27">
        <f t="shared" si="49"/>
        <v>0</v>
      </c>
      <c r="AK45" s="27">
        <f t="shared" si="49"/>
        <v>0</v>
      </c>
      <c r="AL45" s="27">
        <f t="shared" si="49"/>
        <v>0</v>
      </c>
      <c r="AM45" s="27">
        <f t="shared" si="49"/>
        <v>0</v>
      </c>
      <c r="AN45" s="27">
        <f t="shared" si="47"/>
        <v>6040</v>
      </c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</row>
    <row r="46" spans="1:67" ht="20.25">
      <c r="A46" s="20" t="s">
        <v>77</v>
      </c>
      <c r="B46" s="20" t="s">
        <v>13</v>
      </c>
      <c r="C46" s="20" t="s">
        <v>13</v>
      </c>
      <c r="D46" s="1" t="s">
        <v>176</v>
      </c>
      <c r="E46" s="22">
        <f>E47</f>
        <v>5944972.31</v>
      </c>
      <c r="F46" s="22">
        <f aca="true" t="shared" si="50" ref="F46:AN46">F47</f>
        <v>5944972.31</v>
      </c>
      <c r="G46" s="22">
        <f t="shared" si="50"/>
        <v>3865660</v>
      </c>
      <c r="H46" s="22">
        <f t="shared" si="50"/>
        <v>136343</v>
      </c>
      <c r="I46" s="22">
        <f t="shared" si="50"/>
        <v>0</v>
      </c>
      <c r="J46" s="22">
        <f>J47</f>
        <v>1180694</v>
      </c>
      <c r="K46" s="22">
        <f t="shared" si="50"/>
        <v>1130694</v>
      </c>
      <c r="L46" s="22">
        <f t="shared" si="50"/>
        <v>50000</v>
      </c>
      <c r="M46" s="22">
        <f t="shared" si="50"/>
        <v>23500</v>
      </c>
      <c r="N46" s="22">
        <f t="shared" si="50"/>
        <v>12490</v>
      </c>
      <c r="O46" s="22">
        <f t="shared" si="50"/>
        <v>1130694</v>
      </c>
      <c r="P46" s="22">
        <f t="shared" si="50"/>
        <v>7125666.31</v>
      </c>
      <c r="Q46" s="22">
        <f>Q47</f>
        <v>324306</v>
      </c>
      <c r="R46" s="22">
        <f t="shared" si="50"/>
        <v>324306</v>
      </c>
      <c r="S46" s="22">
        <f t="shared" si="50"/>
        <v>300029</v>
      </c>
      <c r="T46" s="22">
        <f t="shared" si="50"/>
        <v>-29923</v>
      </c>
      <c r="U46" s="22">
        <f t="shared" si="50"/>
        <v>0</v>
      </c>
      <c r="V46" s="22">
        <f>V47</f>
        <v>0</v>
      </c>
      <c r="W46" s="22">
        <f t="shared" si="50"/>
        <v>0</v>
      </c>
      <c r="X46" s="22">
        <f t="shared" si="50"/>
        <v>0</v>
      </c>
      <c r="Y46" s="22">
        <f t="shared" si="50"/>
        <v>0</v>
      </c>
      <c r="Z46" s="22">
        <f t="shared" si="50"/>
        <v>0</v>
      </c>
      <c r="AA46" s="22">
        <f t="shared" si="50"/>
        <v>0</v>
      </c>
      <c r="AB46" s="22">
        <f t="shared" si="50"/>
        <v>324306</v>
      </c>
      <c r="AC46" s="22">
        <f>AC47</f>
        <v>6269278.31</v>
      </c>
      <c r="AD46" s="22">
        <f t="shared" si="50"/>
        <v>6269278.31</v>
      </c>
      <c r="AE46" s="22">
        <f t="shared" si="50"/>
        <v>4165689</v>
      </c>
      <c r="AF46" s="22">
        <f t="shared" si="50"/>
        <v>106420</v>
      </c>
      <c r="AG46" s="22">
        <f t="shared" si="50"/>
        <v>0</v>
      </c>
      <c r="AH46" s="22">
        <f>AH47</f>
        <v>1180694</v>
      </c>
      <c r="AI46" s="22">
        <f t="shared" si="50"/>
        <v>1130694</v>
      </c>
      <c r="AJ46" s="22">
        <f t="shared" si="50"/>
        <v>50000</v>
      </c>
      <c r="AK46" s="22">
        <f t="shared" si="50"/>
        <v>23500</v>
      </c>
      <c r="AL46" s="22">
        <f t="shared" si="50"/>
        <v>12490</v>
      </c>
      <c r="AM46" s="22">
        <f t="shared" si="50"/>
        <v>1130694</v>
      </c>
      <c r="AN46" s="22">
        <f t="shared" si="50"/>
        <v>7449972.31</v>
      </c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</row>
    <row r="47" spans="1:67" ht="20.25">
      <c r="A47" s="20" t="s">
        <v>78</v>
      </c>
      <c r="B47" s="20" t="s">
        <v>13</v>
      </c>
      <c r="C47" s="20" t="s">
        <v>13</v>
      </c>
      <c r="D47" s="1" t="s">
        <v>176</v>
      </c>
      <c r="E47" s="22">
        <f aca="true" t="shared" si="51" ref="E47:AN47">SUM(E48:E61)</f>
        <v>5944972.31</v>
      </c>
      <c r="F47" s="22">
        <f t="shared" si="51"/>
        <v>5944972.31</v>
      </c>
      <c r="G47" s="22">
        <f t="shared" si="51"/>
        <v>3865660</v>
      </c>
      <c r="H47" s="22">
        <f t="shared" si="51"/>
        <v>136343</v>
      </c>
      <c r="I47" s="22">
        <f t="shared" si="51"/>
        <v>0</v>
      </c>
      <c r="J47" s="22">
        <f t="shared" si="51"/>
        <v>1180694</v>
      </c>
      <c r="K47" s="22">
        <f t="shared" si="51"/>
        <v>1130694</v>
      </c>
      <c r="L47" s="22">
        <f t="shared" si="51"/>
        <v>50000</v>
      </c>
      <c r="M47" s="22">
        <f t="shared" si="51"/>
        <v>23500</v>
      </c>
      <c r="N47" s="22">
        <f t="shared" si="51"/>
        <v>12490</v>
      </c>
      <c r="O47" s="22">
        <f t="shared" si="51"/>
        <v>1130694</v>
      </c>
      <c r="P47" s="22">
        <f t="shared" si="51"/>
        <v>7125666.31</v>
      </c>
      <c r="Q47" s="22">
        <f t="shared" si="51"/>
        <v>324306</v>
      </c>
      <c r="R47" s="22">
        <f t="shared" si="51"/>
        <v>324306</v>
      </c>
      <c r="S47" s="22">
        <f t="shared" si="51"/>
        <v>300029</v>
      </c>
      <c r="T47" s="22">
        <f t="shared" si="51"/>
        <v>-29923</v>
      </c>
      <c r="U47" s="22">
        <f t="shared" si="51"/>
        <v>0</v>
      </c>
      <c r="V47" s="22">
        <f t="shared" si="51"/>
        <v>0</v>
      </c>
      <c r="W47" s="22">
        <f t="shared" si="51"/>
        <v>0</v>
      </c>
      <c r="X47" s="22">
        <f t="shared" si="51"/>
        <v>0</v>
      </c>
      <c r="Y47" s="22">
        <f t="shared" si="51"/>
        <v>0</v>
      </c>
      <c r="Z47" s="22">
        <f t="shared" si="51"/>
        <v>0</v>
      </c>
      <c r="AA47" s="22">
        <f t="shared" si="51"/>
        <v>0</v>
      </c>
      <c r="AB47" s="22">
        <f t="shared" si="51"/>
        <v>324306</v>
      </c>
      <c r="AC47" s="22">
        <f t="shared" si="51"/>
        <v>6269278.31</v>
      </c>
      <c r="AD47" s="22">
        <f t="shared" si="51"/>
        <v>6269278.31</v>
      </c>
      <c r="AE47" s="22">
        <f t="shared" si="51"/>
        <v>4165689</v>
      </c>
      <c r="AF47" s="22">
        <f t="shared" si="51"/>
        <v>106420</v>
      </c>
      <c r="AG47" s="22">
        <f t="shared" si="51"/>
        <v>0</v>
      </c>
      <c r="AH47" s="22">
        <f t="shared" si="51"/>
        <v>1180694</v>
      </c>
      <c r="AI47" s="22">
        <f t="shared" si="51"/>
        <v>1130694</v>
      </c>
      <c r="AJ47" s="22">
        <f t="shared" si="51"/>
        <v>50000</v>
      </c>
      <c r="AK47" s="22">
        <f t="shared" si="51"/>
        <v>23500</v>
      </c>
      <c r="AL47" s="22">
        <f t="shared" si="51"/>
        <v>12490</v>
      </c>
      <c r="AM47" s="22">
        <f t="shared" si="51"/>
        <v>1130694</v>
      </c>
      <c r="AN47" s="22">
        <f t="shared" si="51"/>
        <v>7449972.31</v>
      </c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</row>
    <row r="48" spans="1:67" ht="12.75">
      <c r="A48" s="2" t="s">
        <v>79</v>
      </c>
      <c r="B48" s="3" t="s">
        <v>80</v>
      </c>
      <c r="C48" s="3" t="s">
        <v>81</v>
      </c>
      <c r="D48" s="4" t="s">
        <v>82</v>
      </c>
      <c r="E48" s="27">
        <f aca="true" t="shared" si="52" ref="E48:E59">F48+I48</f>
        <v>86400</v>
      </c>
      <c r="F48" s="27">
        <v>86400</v>
      </c>
      <c r="G48" s="27"/>
      <c r="H48" s="27"/>
      <c r="I48" s="27"/>
      <c r="J48" s="27">
        <f aca="true" t="shared" si="53" ref="J48:J59">L48+O48</f>
        <v>0</v>
      </c>
      <c r="K48" s="27"/>
      <c r="L48" s="27"/>
      <c r="M48" s="27"/>
      <c r="N48" s="27"/>
      <c r="O48" s="27"/>
      <c r="P48" s="27">
        <f aca="true" t="shared" si="54" ref="P48:P59">E48+J48</f>
        <v>86400</v>
      </c>
      <c r="Q48" s="27">
        <f aca="true" t="shared" si="55" ref="Q48:Q59">R48+U48</f>
        <v>0</v>
      </c>
      <c r="R48" s="27"/>
      <c r="S48" s="27"/>
      <c r="T48" s="27"/>
      <c r="U48" s="27"/>
      <c r="V48" s="27">
        <f aca="true" t="shared" si="56" ref="V48:V59">X48+AA48</f>
        <v>0</v>
      </c>
      <c r="W48" s="27"/>
      <c r="X48" s="27"/>
      <c r="Y48" s="27"/>
      <c r="Z48" s="27"/>
      <c r="AA48" s="27"/>
      <c r="AB48" s="27">
        <f aca="true" t="shared" si="57" ref="AB48:AB59">Q48+V48</f>
        <v>0</v>
      </c>
      <c r="AC48" s="27">
        <f aca="true" t="shared" si="58" ref="AC48:AC59">AD48+AG48</f>
        <v>86400</v>
      </c>
      <c r="AD48" s="27">
        <f aca="true" t="shared" si="59" ref="AD48:AD61">F48+R48</f>
        <v>86400</v>
      </c>
      <c r="AE48" s="27">
        <f aca="true" t="shared" si="60" ref="AE48:AE61">G48+S48</f>
        <v>0</v>
      </c>
      <c r="AF48" s="27">
        <f aca="true" t="shared" si="61" ref="AF48:AF61">H48+T48</f>
        <v>0</v>
      </c>
      <c r="AG48" s="27">
        <f aca="true" t="shared" si="62" ref="AG48:AG61">I48+U48</f>
        <v>0</v>
      </c>
      <c r="AH48" s="27">
        <f aca="true" t="shared" si="63" ref="AH48:AH59">AJ48+AM48</f>
        <v>0</v>
      </c>
      <c r="AI48" s="27">
        <f aca="true" t="shared" si="64" ref="AI48:AI61">K48+W48</f>
        <v>0</v>
      </c>
      <c r="AJ48" s="27">
        <f aca="true" t="shared" si="65" ref="AJ48:AJ61">L48+X48</f>
        <v>0</v>
      </c>
      <c r="AK48" s="27">
        <f aca="true" t="shared" si="66" ref="AK48:AK61">M48+Y48</f>
        <v>0</v>
      </c>
      <c r="AL48" s="27">
        <f aca="true" t="shared" si="67" ref="AL48:AL61">N48+Z48</f>
        <v>0</v>
      </c>
      <c r="AM48" s="27">
        <f aca="true" t="shared" si="68" ref="AM48:AM61">O48+AA48</f>
        <v>0</v>
      </c>
      <c r="AN48" s="27">
        <f aca="true" t="shared" si="69" ref="AN48:AN61">AC48+AH48</f>
        <v>86400</v>
      </c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</row>
    <row r="49" spans="1:67" ht="12.75">
      <c r="A49" s="2" t="s">
        <v>83</v>
      </c>
      <c r="B49" s="3" t="s">
        <v>84</v>
      </c>
      <c r="C49" s="3" t="s">
        <v>81</v>
      </c>
      <c r="D49" s="4" t="s">
        <v>85</v>
      </c>
      <c r="E49" s="27">
        <f t="shared" si="52"/>
        <v>80395.31</v>
      </c>
      <c r="F49" s="27">
        <v>80395.31</v>
      </c>
      <c r="G49" s="27"/>
      <c r="H49" s="27"/>
      <c r="I49" s="27"/>
      <c r="J49" s="27">
        <f t="shared" si="53"/>
        <v>0</v>
      </c>
      <c r="K49" s="27"/>
      <c r="L49" s="27"/>
      <c r="M49" s="27"/>
      <c r="N49" s="27"/>
      <c r="O49" s="27"/>
      <c r="P49" s="27">
        <f t="shared" si="54"/>
        <v>80395.31</v>
      </c>
      <c r="Q49" s="27">
        <f t="shared" si="55"/>
        <v>0</v>
      </c>
      <c r="R49" s="27"/>
      <c r="S49" s="27"/>
      <c r="T49" s="27"/>
      <c r="U49" s="27"/>
      <c r="V49" s="27">
        <f t="shared" si="56"/>
        <v>0</v>
      </c>
      <c r="W49" s="27"/>
      <c r="X49" s="27"/>
      <c r="Y49" s="27"/>
      <c r="Z49" s="27"/>
      <c r="AA49" s="27"/>
      <c r="AB49" s="27">
        <f t="shared" si="57"/>
        <v>0</v>
      </c>
      <c r="AC49" s="27">
        <f t="shared" si="58"/>
        <v>80395.31</v>
      </c>
      <c r="AD49" s="27">
        <f t="shared" si="59"/>
        <v>80395.31</v>
      </c>
      <c r="AE49" s="27">
        <f t="shared" si="60"/>
        <v>0</v>
      </c>
      <c r="AF49" s="27">
        <f t="shared" si="61"/>
        <v>0</v>
      </c>
      <c r="AG49" s="27">
        <f t="shared" si="62"/>
        <v>0</v>
      </c>
      <c r="AH49" s="27">
        <f t="shared" si="63"/>
        <v>0</v>
      </c>
      <c r="AI49" s="27">
        <f t="shared" si="64"/>
        <v>0</v>
      </c>
      <c r="AJ49" s="27">
        <f t="shared" si="65"/>
        <v>0</v>
      </c>
      <c r="AK49" s="27">
        <f t="shared" si="66"/>
        <v>0</v>
      </c>
      <c r="AL49" s="27">
        <f t="shared" si="67"/>
        <v>0</v>
      </c>
      <c r="AM49" s="27">
        <f t="shared" si="68"/>
        <v>0</v>
      </c>
      <c r="AN49" s="27">
        <f t="shared" si="69"/>
        <v>80395.31</v>
      </c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</row>
    <row r="50" spans="1:67" ht="12.75">
      <c r="A50" s="2" t="s">
        <v>86</v>
      </c>
      <c r="B50" s="3" t="s">
        <v>87</v>
      </c>
      <c r="C50" s="3" t="s">
        <v>81</v>
      </c>
      <c r="D50" s="4" t="s">
        <v>88</v>
      </c>
      <c r="E50" s="27">
        <f t="shared" si="52"/>
        <v>132200</v>
      </c>
      <c r="F50" s="27">
        <v>132200</v>
      </c>
      <c r="G50" s="27"/>
      <c r="H50" s="27"/>
      <c r="I50" s="27"/>
      <c r="J50" s="27">
        <f t="shared" si="53"/>
        <v>0</v>
      </c>
      <c r="K50" s="27"/>
      <c r="L50" s="27"/>
      <c r="M50" s="27"/>
      <c r="N50" s="27"/>
      <c r="O50" s="27"/>
      <c r="P50" s="27">
        <f t="shared" si="54"/>
        <v>132200</v>
      </c>
      <c r="Q50" s="27">
        <f t="shared" si="55"/>
        <v>0</v>
      </c>
      <c r="R50" s="27"/>
      <c r="S50" s="27"/>
      <c r="T50" s="27"/>
      <c r="U50" s="27"/>
      <c r="V50" s="27">
        <f t="shared" si="56"/>
        <v>0</v>
      </c>
      <c r="W50" s="27"/>
      <c r="X50" s="27"/>
      <c r="Y50" s="27"/>
      <c r="Z50" s="27"/>
      <c r="AA50" s="27"/>
      <c r="AB50" s="27">
        <f t="shared" si="57"/>
        <v>0</v>
      </c>
      <c r="AC50" s="27">
        <f t="shared" si="58"/>
        <v>132200</v>
      </c>
      <c r="AD50" s="27">
        <f t="shared" si="59"/>
        <v>132200</v>
      </c>
      <c r="AE50" s="27">
        <f t="shared" si="60"/>
        <v>0</v>
      </c>
      <c r="AF50" s="27">
        <f t="shared" si="61"/>
        <v>0</v>
      </c>
      <c r="AG50" s="27">
        <f t="shared" si="62"/>
        <v>0</v>
      </c>
      <c r="AH50" s="27">
        <f t="shared" si="63"/>
        <v>0</v>
      </c>
      <c r="AI50" s="27">
        <f t="shared" si="64"/>
        <v>0</v>
      </c>
      <c r="AJ50" s="27">
        <f t="shared" si="65"/>
        <v>0</v>
      </c>
      <c r="AK50" s="27">
        <f t="shared" si="66"/>
        <v>0</v>
      </c>
      <c r="AL50" s="27">
        <f t="shared" si="67"/>
        <v>0</v>
      </c>
      <c r="AM50" s="27">
        <f t="shared" si="68"/>
        <v>0</v>
      </c>
      <c r="AN50" s="27">
        <f t="shared" si="69"/>
        <v>132200</v>
      </c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</row>
    <row r="51" spans="1:67" ht="12.75">
      <c r="A51" s="2" t="s">
        <v>89</v>
      </c>
      <c r="B51" s="3" t="s">
        <v>90</v>
      </c>
      <c r="C51" s="3" t="s">
        <v>81</v>
      </c>
      <c r="D51" s="4" t="s">
        <v>91</v>
      </c>
      <c r="E51" s="27">
        <f t="shared" si="52"/>
        <v>63500</v>
      </c>
      <c r="F51" s="27">
        <v>63500</v>
      </c>
      <c r="G51" s="27"/>
      <c r="H51" s="27"/>
      <c r="I51" s="27"/>
      <c r="J51" s="27">
        <f t="shared" si="53"/>
        <v>0</v>
      </c>
      <c r="K51" s="27"/>
      <c r="L51" s="27"/>
      <c r="M51" s="27"/>
      <c r="N51" s="27"/>
      <c r="O51" s="27"/>
      <c r="P51" s="27">
        <f t="shared" si="54"/>
        <v>63500</v>
      </c>
      <c r="Q51" s="27">
        <f t="shared" si="55"/>
        <v>0</v>
      </c>
      <c r="R51" s="27"/>
      <c r="S51" s="27"/>
      <c r="T51" s="27"/>
      <c r="U51" s="27"/>
      <c r="V51" s="27">
        <f t="shared" si="56"/>
        <v>0</v>
      </c>
      <c r="W51" s="27"/>
      <c r="X51" s="27"/>
      <c r="Y51" s="27"/>
      <c r="Z51" s="27"/>
      <c r="AA51" s="27"/>
      <c r="AB51" s="27">
        <f t="shared" si="57"/>
        <v>0</v>
      </c>
      <c r="AC51" s="27">
        <f t="shared" si="58"/>
        <v>63500</v>
      </c>
      <c r="AD51" s="27">
        <f t="shared" si="59"/>
        <v>63500</v>
      </c>
      <c r="AE51" s="27">
        <f t="shared" si="60"/>
        <v>0</v>
      </c>
      <c r="AF51" s="27">
        <f t="shared" si="61"/>
        <v>0</v>
      </c>
      <c r="AG51" s="27">
        <f t="shared" si="62"/>
        <v>0</v>
      </c>
      <c r="AH51" s="27">
        <f t="shared" si="63"/>
        <v>0</v>
      </c>
      <c r="AI51" s="27">
        <f t="shared" si="64"/>
        <v>0</v>
      </c>
      <c r="AJ51" s="27">
        <f t="shared" si="65"/>
        <v>0</v>
      </c>
      <c r="AK51" s="27">
        <f t="shared" si="66"/>
        <v>0</v>
      </c>
      <c r="AL51" s="27">
        <f t="shared" si="67"/>
        <v>0</v>
      </c>
      <c r="AM51" s="27">
        <f t="shared" si="68"/>
        <v>0</v>
      </c>
      <c r="AN51" s="27">
        <f t="shared" si="69"/>
        <v>63500</v>
      </c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</row>
    <row r="52" spans="1:67" ht="12.75">
      <c r="A52" s="2" t="s">
        <v>93</v>
      </c>
      <c r="B52" s="3" t="s">
        <v>94</v>
      </c>
      <c r="C52" s="3" t="s">
        <v>49</v>
      </c>
      <c r="D52" s="4" t="s">
        <v>95</v>
      </c>
      <c r="E52" s="27">
        <f t="shared" si="52"/>
        <v>8796</v>
      </c>
      <c r="F52" s="27">
        <v>8796</v>
      </c>
      <c r="G52" s="27"/>
      <c r="H52" s="27"/>
      <c r="I52" s="27"/>
      <c r="J52" s="27">
        <f t="shared" si="53"/>
        <v>0</v>
      </c>
      <c r="K52" s="27"/>
      <c r="L52" s="27"/>
      <c r="M52" s="27"/>
      <c r="N52" s="27"/>
      <c r="O52" s="27"/>
      <c r="P52" s="27">
        <f t="shared" si="54"/>
        <v>8796</v>
      </c>
      <c r="Q52" s="27">
        <f t="shared" si="55"/>
        <v>0</v>
      </c>
      <c r="R52" s="27"/>
      <c r="S52" s="27"/>
      <c r="T52" s="27"/>
      <c r="U52" s="27"/>
      <c r="V52" s="27">
        <f t="shared" si="56"/>
        <v>0</v>
      </c>
      <c r="W52" s="27"/>
      <c r="X52" s="27"/>
      <c r="Y52" s="27"/>
      <c r="Z52" s="27"/>
      <c r="AA52" s="27"/>
      <c r="AB52" s="27">
        <f t="shared" si="57"/>
        <v>0</v>
      </c>
      <c r="AC52" s="27">
        <f t="shared" si="58"/>
        <v>8796</v>
      </c>
      <c r="AD52" s="27">
        <f t="shared" si="59"/>
        <v>8796</v>
      </c>
      <c r="AE52" s="27">
        <f t="shared" si="60"/>
        <v>0</v>
      </c>
      <c r="AF52" s="27">
        <f t="shared" si="61"/>
        <v>0</v>
      </c>
      <c r="AG52" s="27">
        <f t="shared" si="62"/>
        <v>0</v>
      </c>
      <c r="AH52" s="27">
        <f t="shared" si="63"/>
        <v>0</v>
      </c>
      <c r="AI52" s="27">
        <f t="shared" si="64"/>
        <v>0</v>
      </c>
      <c r="AJ52" s="27">
        <f t="shared" si="65"/>
        <v>0</v>
      </c>
      <c r="AK52" s="27">
        <f t="shared" si="66"/>
        <v>0</v>
      </c>
      <c r="AL52" s="27">
        <f t="shared" si="67"/>
        <v>0</v>
      </c>
      <c r="AM52" s="27">
        <f t="shared" si="68"/>
        <v>0</v>
      </c>
      <c r="AN52" s="27">
        <f t="shared" si="69"/>
        <v>8796</v>
      </c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</row>
    <row r="53" spans="1:67" ht="20.25">
      <c r="A53" s="2" t="s">
        <v>96</v>
      </c>
      <c r="B53" s="3" t="s">
        <v>97</v>
      </c>
      <c r="C53" s="3" t="s">
        <v>57</v>
      </c>
      <c r="D53" s="4" t="s">
        <v>98</v>
      </c>
      <c r="E53" s="27">
        <f t="shared" si="52"/>
        <v>4494808</v>
      </c>
      <c r="F53" s="27">
        <v>4494808</v>
      </c>
      <c r="G53" s="27">
        <v>3547654</v>
      </c>
      <c r="H53" s="27">
        <v>116302</v>
      </c>
      <c r="I53" s="27"/>
      <c r="J53" s="27">
        <f t="shared" si="53"/>
        <v>50000</v>
      </c>
      <c r="K53" s="27"/>
      <c r="L53" s="27">
        <v>50000</v>
      </c>
      <c r="M53" s="27">
        <v>23500</v>
      </c>
      <c r="N53" s="27">
        <v>12490</v>
      </c>
      <c r="O53" s="27"/>
      <c r="P53" s="27">
        <f t="shared" si="54"/>
        <v>4544808</v>
      </c>
      <c r="Q53" s="27">
        <f t="shared" si="55"/>
        <v>312979</v>
      </c>
      <c r="R53" s="27">
        <v>312979</v>
      </c>
      <c r="S53" s="27">
        <v>273909</v>
      </c>
      <c r="T53" s="27">
        <v>-25930</v>
      </c>
      <c r="U53" s="27"/>
      <c r="V53" s="27">
        <f t="shared" si="56"/>
        <v>0</v>
      </c>
      <c r="W53" s="27"/>
      <c r="X53" s="27"/>
      <c r="Y53" s="27"/>
      <c r="Z53" s="27"/>
      <c r="AA53" s="27"/>
      <c r="AB53" s="27">
        <f t="shared" si="57"/>
        <v>312979</v>
      </c>
      <c r="AC53" s="27">
        <f t="shared" si="58"/>
        <v>4807787</v>
      </c>
      <c r="AD53" s="27">
        <f t="shared" si="59"/>
        <v>4807787</v>
      </c>
      <c r="AE53" s="27">
        <f t="shared" si="60"/>
        <v>3821563</v>
      </c>
      <c r="AF53" s="27">
        <f t="shared" si="61"/>
        <v>90372</v>
      </c>
      <c r="AG53" s="27">
        <f t="shared" si="62"/>
        <v>0</v>
      </c>
      <c r="AH53" s="27">
        <f t="shared" si="63"/>
        <v>50000</v>
      </c>
      <c r="AI53" s="27">
        <f t="shared" si="64"/>
        <v>0</v>
      </c>
      <c r="AJ53" s="27">
        <f t="shared" si="65"/>
        <v>50000</v>
      </c>
      <c r="AK53" s="27">
        <f t="shared" si="66"/>
        <v>23500</v>
      </c>
      <c r="AL53" s="27">
        <f t="shared" si="67"/>
        <v>12490</v>
      </c>
      <c r="AM53" s="27">
        <f t="shared" si="68"/>
        <v>0</v>
      </c>
      <c r="AN53" s="27">
        <f t="shared" si="69"/>
        <v>4857787</v>
      </c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</row>
    <row r="54" spans="1:67" ht="12.75">
      <c r="A54" s="2" t="s">
        <v>99</v>
      </c>
      <c r="B54" s="3" t="s">
        <v>100</v>
      </c>
      <c r="C54" s="3" t="s">
        <v>92</v>
      </c>
      <c r="D54" s="4" t="s">
        <v>101</v>
      </c>
      <c r="E54" s="27">
        <f t="shared" si="52"/>
        <v>432591</v>
      </c>
      <c r="F54" s="27">
        <v>432591</v>
      </c>
      <c r="G54" s="27">
        <v>317088</v>
      </c>
      <c r="H54" s="27">
        <v>20041</v>
      </c>
      <c r="I54" s="27"/>
      <c r="J54" s="27">
        <f t="shared" si="53"/>
        <v>0</v>
      </c>
      <c r="K54" s="27"/>
      <c r="L54" s="27"/>
      <c r="M54" s="27"/>
      <c r="N54" s="27"/>
      <c r="O54" s="27"/>
      <c r="P54" s="27">
        <f t="shared" si="54"/>
        <v>432591</v>
      </c>
      <c r="Q54" s="27">
        <f t="shared" si="55"/>
        <v>23327</v>
      </c>
      <c r="R54" s="27">
        <v>23327</v>
      </c>
      <c r="S54" s="27">
        <v>26120</v>
      </c>
      <c r="T54" s="27">
        <v>-3993</v>
      </c>
      <c r="U54" s="27"/>
      <c r="V54" s="27">
        <f t="shared" si="56"/>
        <v>0</v>
      </c>
      <c r="W54" s="27"/>
      <c r="X54" s="27"/>
      <c r="Y54" s="27"/>
      <c r="Z54" s="27"/>
      <c r="AA54" s="27"/>
      <c r="AB54" s="27">
        <f t="shared" si="57"/>
        <v>23327</v>
      </c>
      <c r="AC54" s="27">
        <f t="shared" si="58"/>
        <v>455918</v>
      </c>
      <c r="AD54" s="27">
        <f t="shared" si="59"/>
        <v>455918</v>
      </c>
      <c r="AE54" s="27">
        <f t="shared" si="60"/>
        <v>343208</v>
      </c>
      <c r="AF54" s="27">
        <f t="shared" si="61"/>
        <v>16048</v>
      </c>
      <c r="AG54" s="27">
        <f t="shared" si="62"/>
        <v>0</v>
      </c>
      <c r="AH54" s="27">
        <f t="shared" si="63"/>
        <v>0</v>
      </c>
      <c r="AI54" s="27">
        <f t="shared" si="64"/>
        <v>0</v>
      </c>
      <c r="AJ54" s="27">
        <f t="shared" si="65"/>
        <v>0</v>
      </c>
      <c r="AK54" s="27">
        <f t="shared" si="66"/>
        <v>0</v>
      </c>
      <c r="AL54" s="27">
        <f t="shared" si="67"/>
        <v>0</v>
      </c>
      <c r="AM54" s="27">
        <f t="shared" si="68"/>
        <v>0</v>
      </c>
      <c r="AN54" s="27">
        <f t="shared" si="69"/>
        <v>455918</v>
      </c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</row>
    <row r="55" spans="1:67" ht="30">
      <c r="A55" s="2" t="s">
        <v>102</v>
      </c>
      <c r="B55" s="3" t="s">
        <v>103</v>
      </c>
      <c r="C55" s="3" t="s">
        <v>92</v>
      </c>
      <c r="D55" s="4" t="s">
        <v>104</v>
      </c>
      <c r="E55" s="27">
        <f t="shared" si="52"/>
        <v>122000</v>
      </c>
      <c r="F55" s="27">
        <v>122000</v>
      </c>
      <c r="G55" s="27"/>
      <c r="H55" s="27"/>
      <c r="I55" s="27"/>
      <c r="J55" s="27">
        <f t="shared" si="53"/>
        <v>0</v>
      </c>
      <c r="K55" s="27"/>
      <c r="L55" s="27"/>
      <c r="M55" s="27"/>
      <c r="N55" s="27"/>
      <c r="O55" s="27"/>
      <c r="P55" s="27">
        <f t="shared" si="54"/>
        <v>122000</v>
      </c>
      <c r="Q55" s="27">
        <f t="shared" si="55"/>
        <v>0</v>
      </c>
      <c r="R55" s="27"/>
      <c r="S55" s="27"/>
      <c r="T55" s="27"/>
      <c r="U55" s="27"/>
      <c r="V55" s="27">
        <f t="shared" si="56"/>
        <v>0</v>
      </c>
      <c r="W55" s="27"/>
      <c r="X55" s="27"/>
      <c r="Y55" s="27"/>
      <c r="Z55" s="27"/>
      <c r="AA55" s="27"/>
      <c r="AB55" s="27">
        <f t="shared" si="57"/>
        <v>0</v>
      </c>
      <c r="AC55" s="27">
        <f t="shared" si="58"/>
        <v>122000</v>
      </c>
      <c r="AD55" s="27">
        <f t="shared" si="59"/>
        <v>122000</v>
      </c>
      <c r="AE55" s="27">
        <f t="shared" si="60"/>
        <v>0</v>
      </c>
      <c r="AF55" s="27">
        <f t="shared" si="61"/>
        <v>0</v>
      </c>
      <c r="AG55" s="27">
        <f t="shared" si="62"/>
        <v>0</v>
      </c>
      <c r="AH55" s="27">
        <f t="shared" si="63"/>
        <v>0</v>
      </c>
      <c r="AI55" s="27">
        <f t="shared" si="64"/>
        <v>0</v>
      </c>
      <c r="AJ55" s="27">
        <f t="shared" si="65"/>
        <v>0</v>
      </c>
      <c r="AK55" s="27">
        <f t="shared" si="66"/>
        <v>0</v>
      </c>
      <c r="AL55" s="27">
        <f t="shared" si="67"/>
        <v>0</v>
      </c>
      <c r="AM55" s="27">
        <f t="shared" si="68"/>
        <v>0</v>
      </c>
      <c r="AN55" s="27">
        <f t="shared" si="69"/>
        <v>122000</v>
      </c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</row>
    <row r="56" spans="1:67" ht="20.25">
      <c r="A56" s="2" t="s">
        <v>105</v>
      </c>
      <c r="B56" s="3" t="s">
        <v>106</v>
      </c>
      <c r="C56" s="3" t="s">
        <v>92</v>
      </c>
      <c r="D56" s="4" t="s">
        <v>107</v>
      </c>
      <c r="E56" s="27">
        <f t="shared" si="52"/>
        <v>6152</v>
      </c>
      <c r="F56" s="27">
        <v>6152</v>
      </c>
      <c r="G56" s="27"/>
      <c r="H56" s="27"/>
      <c r="I56" s="27"/>
      <c r="J56" s="27">
        <f t="shared" si="53"/>
        <v>0</v>
      </c>
      <c r="K56" s="27"/>
      <c r="L56" s="27"/>
      <c r="M56" s="27"/>
      <c r="N56" s="27"/>
      <c r="O56" s="27"/>
      <c r="P56" s="27">
        <f t="shared" si="54"/>
        <v>6152</v>
      </c>
      <c r="Q56" s="27">
        <f t="shared" si="55"/>
        <v>0</v>
      </c>
      <c r="R56" s="27"/>
      <c r="S56" s="27"/>
      <c r="T56" s="27"/>
      <c r="U56" s="27"/>
      <c r="V56" s="27">
        <f t="shared" si="56"/>
        <v>0</v>
      </c>
      <c r="W56" s="27"/>
      <c r="X56" s="27"/>
      <c r="Y56" s="27"/>
      <c r="Z56" s="27"/>
      <c r="AA56" s="27"/>
      <c r="AB56" s="27">
        <f t="shared" si="57"/>
        <v>0</v>
      </c>
      <c r="AC56" s="27">
        <f t="shared" si="58"/>
        <v>6152</v>
      </c>
      <c r="AD56" s="27">
        <f t="shared" si="59"/>
        <v>6152</v>
      </c>
      <c r="AE56" s="27">
        <f t="shared" si="60"/>
        <v>0</v>
      </c>
      <c r="AF56" s="27">
        <f t="shared" si="61"/>
        <v>0</v>
      </c>
      <c r="AG56" s="27">
        <f t="shared" si="62"/>
        <v>0</v>
      </c>
      <c r="AH56" s="27">
        <f t="shared" si="63"/>
        <v>0</v>
      </c>
      <c r="AI56" s="27">
        <f t="shared" si="64"/>
        <v>0</v>
      </c>
      <c r="AJ56" s="27">
        <f t="shared" si="65"/>
        <v>0</v>
      </c>
      <c r="AK56" s="27">
        <f t="shared" si="66"/>
        <v>0</v>
      </c>
      <c r="AL56" s="27">
        <f t="shared" si="67"/>
        <v>0</v>
      </c>
      <c r="AM56" s="27">
        <f t="shared" si="68"/>
        <v>0</v>
      </c>
      <c r="AN56" s="27">
        <f t="shared" si="69"/>
        <v>6152</v>
      </c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</row>
    <row r="57" spans="1:67" ht="12.75">
      <c r="A57" s="2" t="s">
        <v>108</v>
      </c>
      <c r="B57" s="3" t="s">
        <v>109</v>
      </c>
      <c r="C57" s="3" t="s">
        <v>60</v>
      </c>
      <c r="D57" s="4" t="s">
        <v>110</v>
      </c>
      <c r="E57" s="27">
        <f t="shared" si="52"/>
        <v>78300</v>
      </c>
      <c r="F57" s="27">
        <v>78300</v>
      </c>
      <c r="G57" s="27"/>
      <c r="H57" s="27"/>
      <c r="I57" s="27"/>
      <c r="J57" s="27">
        <f t="shared" si="53"/>
        <v>0</v>
      </c>
      <c r="K57" s="27"/>
      <c r="L57" s="27"/>
      <c r="M57" s="27"/>
      <c r="N57" s="27"/>
      <c r="O57" s="27"/>
      <c r="P57" s="27">
        <f t="shared" si="54"/>
        <v>78300</v>
      </c>
      <c r="Q57" s="27">
        <f t="shared" si="55"/>
        <v>0</v>
      </c>
      <c r="R57" s="27"/>
      <c r="S57" s="27"/>
      <c r="T57" s="27"/>
      <c r="U57" s="27"/>
      <c r="V57" s="27">
        <f t="shared" si="56"/>
        <v>0</v>
      </c>
      <c r="W57" s="27"/>
      <c r="X57" s="27"/>
      <c r="Y57" s="27"/>
      <c r="Z57" s="27"/>
      <c r="AA57" s="27"/>
      <c r="AB57" s="27">
        <f t="shared" si="57"/>
        <v>0</v>
      </c>
      <c r="AC57" s="27">
        <f t="shared" si="58"/>
        <v>78300</v>
      </c>
      <c r="AD57" s="27">
        <f t="shared" si="59"/>
        <v>78300</v>
      </c>
      <c r="AE57" s="27">
        <f t="shared" si="60"/>
        <v>0</v>
      </c>
      <c r="AF57" s="27">
        <f t="shared" si="61"/>
        <v>0</v>
      </c>
      <c r="AG57" s="27">
        <f t="shared" si="62"/>
        <v>0</v>
      </c>
      <c r="AH57" s="27">
        <f t="shared" si="63"/>
        <v>0</v>
      </c>
      <c r="AI57" s="27">
        <f t="shared" si="64"/>
        <v>0</v>
      </c>
      <c r="AJ57" s="27">
        <f t="shared" si="65"/>
        <v>0</v>
      </c>
      <c r="AK57" s="27">
        <f t="shared" si="66"/>
        <v>0</v>
      </c>
      <c r="AL57" s="27">
        <f t="shared" si="67"/>
        <v>0</v>
      </c>
      <c r="AM57" s="27">
        <f t="shared" si="68"/>
        <v>0</v>
      </c>
      <c r="AN57" s="27">
        <f t="shared" si="69"/>
        <v>78300</v>
      </c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</row>
    <row r="58" spans="1:67" ht="12.75">
      <c r="A58" s="2" t="s">
        <v>111</v>
      </c>
      <c r="B58" s="3" t="s">
        <v>112</v>
      </c>
      <c r="C58" s="3" t="s">
        <v>113</v>
      </c>
      <c r="D58" s="4" t="s">
        <v>114</v>
      </c>
      <c r="E58" s="27">
        <f t="shared" si="52"/>
        <v>1120</v>
      </c>
      <c r="F58" s="27">
        <v>1120</v>
      </c>
      <c r="G58" s="27">
        <v>918</v>
      </c>
      <c r="H58" s="27"/>
      <c r="I58" s="27"/>
      <c r="J58" s="27">
        <f t="shared" si="53"/>
        <v>0</v>
      </c>
      <c r="K58" s="27"/>
      <c r="L58" s="27"/>
      <c r="M58" s="27"/>
      <c r="N58" s="27"/>
      <c r="O58" s="27"/>
      <c r="P58" s="27">
        <f t="shared" si="54"/>
        <v>1120</v>
      </c>
      <c r="Q58" s="27">
        <f t="shared" si="55"/>
        <v>0</v>
      </c>
      <c r="R58" s="27"/>
      <c r="S58" s="27"/>
      <c r="T58" s="27"/>
      <c r="U58" s="27"/>
      <c r="V58" s="27">
        <f t="shared" si="56"/>
        <v>0</v>
      </c>
      <c r="W58" s="27"/>
      <c r="X58" s="27"/>
      <c r="Y58" s="27"/>
      <c r="Z58" s="27"/>
      <c r="AA58" s="27"/>
      <c r="AB58" s="27">
        <f t="shared" si="57"/>
        <v>0</v>
      </c>
      <c r="AC58" s="27">
        <f t="shared" si="58"/>
        <v>1120</v>
      </c>
      <c r="AD58" s="27">
        <f t="shared" si="59"/>
        <v>1120</v>
      </c>
      <c r="AE58" s="27">
        <f t="shared" si="60"/>
        <v>918</v>
      </c>
      <c r="AF58" s="27">
        <f t="shared" si="61"/>
        <v>0</v>
      </c>
      <c r="AG58" s="27">
        <f t="shared" si="62"/>
        <v>0</v>
      </c>
      <c r="AH58" s="27">
        <f t="shared" si="63"/>
        <v>0</v>
      </c>
      <c r="AI58" s="27">
        <f t="shared" si="64"/>
        <v>0</v>
      </c>
      <c r="AJ58" s="27">
        <f t="shared" si="65"/>
        <v>0</v>
      </c>
      <c r="AK58" s="27">
        <f t="shared" si="66"/>
        <v>0</v>
      </c>
      <c r="AL58" s="27">
        <f t="shared" si="67"/>
        <v>0</v>
      </c>
      <c r="AM58" s="27">
        <f t="shared" si="68"/>
        <v>0</v>
      </c>
      <c r="AN58" s="27">
        <f t="shared" si="69"/>
        <v>1120</v>
      </c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</row>
    <row r="59" spans="1:67" ht="12.75">
      <c r="A59" s="2" t="s">
        <v>115</v>
      </c>
      <c r="B59" s="3" t="s">
        <v>116</v>
      </c>
      <c r="C59" s="3" t="s">
        <v>60</v>
      </c>
      <c r="D59" s="4" t="s">
        <v>117</v>
      </c>
      <c r="E59" s="27">
        <f t="shared" si="52"/>
        <v>355400</v>
      </c>
      <c r="F59" s="27">
        <v>355400</v>
      </c>
      <c r="G59" s="27"/>
      <c r="H59" s="27"/>
      <c r="I59" s="27"/>
      <c r="J59" s="27">
        <f t="shared" si="53"/>
        <v>0</v>
      </c>
      <c r="K59" s="27"/>
      <c r="L59" s="27"/>
      <c r="M59" s="27"/>
      <c r="N59" s="27"/>
      <c r="O59" s="27"/>
      <c r="P59" s="27">
        <f t="shared" si="54"/>
        <v>355400</v>
      </c>
      <c r="Q59" s="27">
        <f t="shared" si="55"/>
        <v>-12000</v>
      </c>
      <c r="R59" s="27">
        <v>-12000</v>
      </c>
      <c r="S59" s="27"/>
      <c r="T59" s="27"/>
      <c r="U59" s="27"/>
      <c r="V59" s="27">
        <f t="shared" si="56"/>
        <v>0</v>
      </c>
      <c r="W59" s="27"/>
      <c r="X59" s="27"/>
      <c r="Y59" s="27"/>
      <c r="Z59" s="27"/>
      <c r="AA59" s="27"/>
      <c r="AB59" s="27">
        <f t="shared" si="57"/>
        <v>-12000</v>
      </c>
      <c r="AC59" s="27">
        <f t="shared" si="58"/>
        <v>343400</v>
      </c>
      <c r="AD59" s="27">
        <f t="shared" si="59"/>
        <v>343400</v>
      </c>
      <c r="AE59" s="27">
        <f t="shared" si="60"/>
        <v>0</v>
      </c>
      <c r="AF59" s="27">
        <f t="shared" si="61"/>
        <v>0</v>
      </c>
      <c r="AG59" s="27">
        <f t="shared" si="62"/>
        <v>0</v>
      </c>
      <c r="AH59" s="27">
        <f t="shared" si="63"/>
        <v>0</v>
      </c>
      <c r="AI59" s="27">
        <f t="shared" si="64"/>
        <v>0</v>
      </c>
      <c r="AJ59" s="27">
        <f t="shared" si="65"/>
        <v>0</v>
      </c>
      <c r="AK59" s="27">
        <f t="shared" si="66"/>
        <v>0</v>
      </c>
      <c r="AL59" s="27">
        <f t="shared" si="67"/>
        <v>0</v>
      </c>
      <c r="AM59" s="27">
        <f t="shared" si="68"/>
        <v>0</v>
      </c>
      <c r="AN59" s="27">
        <f t="shared" si="69"/>
        <v>343400</v>
      </c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</row>
    <row r="60" spans="1:67" ht="30">
      <c r="A60" s="2" t="s">
        <v>213</v>
      </c>
      <c r="B60" s="3" t="s">
        <v>214</v>
      </c>
      <c r="C60" s="3" t="s">
        <v>215</v>
      </c>
      <c r="D60" s="4" t="s">
        <v>216</v>
      </c>
      <c r="E60" s="27">
        <f>F60+I60</f>
        <v>0</v>
      </c>
      <c r="F60" s="27"/>
      <c r="G60" s="27"/>
      <c r="H60" s="27"/>
      <c r="I60" s="27"/>
      <c r="J60" s="27">
        <f>L60+O60</f>
        <v>1130694</v>
      </c>
      <c r="K60" s="27">
        <v>1130694</v>
      </c>
      <c r="L60" s="27"/>
      <c r="M60" s="27"/>
      <c r="N60" s="27"/>
      <c r="O60" s="27">
        <v>1130694</v>
      </c>
      <c r="P60" s="27">
        <f>E60+J60</f>
        <v>1130694</v>
      </c>
      <c r="Q60" s="27">
        <f>R60+U60</f>
        <v>0</v>
      </c>
      <c r="R60" s="27"/>
      <c r="S60" s="27"/>
      <c r="T60" s="27"/>
      <c r="U60" s="27"/>
      <c r="V60" s="27">
        <f>X60+AA60</f>
        <v>0</v>
      </c>
      <c r="W60" s="27"/>
      <c r="X60" s="27"/>
      <c r="Y60" s="27"/>
      <c r="Z60" s="27"/>
      <c r="AA60" s="27"/>
      <c r="AB60" s="27">
        <f>Q60+V60</f>
        <v>0</v>
      </c>
      <c r="AC60" s="27">
        <f>AD60+AG60</f>
        <v>0</v>
      </c>
      <c r="AD60" s="27">
        <f>F60+R60</f>
        <v>0</v>
      </c>
      <c r="AE60" s="27">
        <f>G60+S60</f>
        <v>0</v>
      </c>
      <c r="AF60" s="27">
        <f>H60+T60</f>
        <v>0</v>
      </c>
      <c r="AG60" s="27">
        <f>I60+U60</f>
        <v>0</v>
      </c>
      <c r="AH60" s="27">
        <f>AJ60+AM60</f>
        <v>1130694</v>
      </c>
      <c r="AI60" s="27">
        <f>K60+W60</f>
        <v>1130694</v>
      </c>
      <c r="AJ60" s="27">
        <f>L60+X60</f>
        <v>0</v>
      </c>
      <c r="AK60" s="27">
        <f>M60+Y60</f>
        <v>0</v>
      </c>
      <c r="AL60" s="27">
        <f>N60+Z60</f>
        <v>0</v>
      </c>
      <c r="AM60" s="27">
        <f>O60+AA60</f>
        <v>1130694</v>
      </c>
      <c r="AN60" s="27">
        <f>AC60+AH60</f>
        <v>1130694</v>
      </c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</row>
    <row r="61" spans="1:67" ht="20.25">
      <c r="A61" s="5" t="s">
        <v>189</v>
      </c>
      <c r="B61" s="35" t="s">
        <v>186</v>
      </c>
      <c r="C61" s="35" t="s">
        <v>20</v>
      </c>
      <c r="D61" s="36" t="s">
        <v>187</v>
      </c>
      <c r="E61" s="27">
        <f>F61+I61</f>
        <v>83310</v>
      </c>
      <c r="F61" s="27">
        <v>83310</v>
      </c>
      <c r="G61" s="27"/>
      <c r="H61" s="27"/>
      <c r="I61" s="27"/>
      <c r="J61" s="27">
        <f>L61+O61</f>
        <v>0</v>
      </c>
      <c r="K61" s="27"/>
      <c r="L61" s="27"/>
      <c r="M61" s="27"/>
      <c r="N61" s="27"/>
      <c r="O61" s="27"/>
      <c r="P61" s="27">
        <f>E61+J61</f>
        <v>83310</v>
      </c>
      <c r="Q61" s="27">
        <f>R61+U61</f>
        <v>0</v>
      </c>
      <c r="R61" s="27"/>
      <c r="S61" s="27"/>
      <c r="T61" s="27"/>
      <c r="U61" s="27"/>
      <c r="V61" s="27">
        <f>X61+AA61</f>
        <v>0</v>
      </c>
      <c r="W61" s="27"/>
      <c r="X61" s="27"/>
      <c r="Y61" s="27"/>
      <c r="Z61" s="27"/>
      <c r="AA61" s="27"/>
      <c r="AB61" s="27">
        <f>Q61+V61</f>
        <v>0</v>
      </c>
      <c r="AC61" s="27">
        <f>AD61+AG61</f>
        <v>83310</v>
      </c>
      <c r="AD61" s="27">
        <f t="shared" si="59"/>
        <v>83310</v>
      </c>
      <c r="AE61" s="27">
        <f t="shared" si="60"/>
        <v>0</v>
      </c>
      <c r="AF61" s="27">
        <f t="shared" si="61"/>
        <v>0</v>
      </c>
      <c r="AG61" s="27">
        <f t="shared" si="62"/>
        <v>0</v>
      </c>
      <c r="AH61" s="27">
        <f>AJ61+AM61</f>
        <v>0</v>
      </c>
      <c r="AI61" s="27">
        <f t="shared" si="64"/>
        <v>0</v>
      </c>
      <c r="AJ61" s="27">
        <f t="shared" si="65"/>
        <v>0</v>
      </c>
      <c r="AK61" s="27">
        <f t="shared" si="66"/>
        <v>0</v>
      </c>
      <c r="AL61" s="27">
        <f t="shared" si="67"/>
        <v>0</v>
      </c>
      <c r="AM61" s="27">
        <f t="shared" si="68"/>
        <v>0</v>
      </c>
      <c r="AN61" s="27">
        <f t="shared" si="69"/>
        <v>83310</v>
      </c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</row>
    <row r="62" spans="1:67" ht="12.75">
      <c r="A62" s="37" t="s">
        <v>118</v>
      </c>
      <c r="B62" s="20" t="s">
        <v>13</v>
      </c>
      <c r="C62" s="20" t="s">
        <v>13</v>
      </c>
      <c r="D62" s="1" t="s">
        <v>178</v>
      </c>
      <c r="E62" s="22">
        <f>E63</f>
        <v>9700</v>
      </c>
      <c r="F62" s="22">
        <f aca="true" t="shared" si="70" ref="F62:AN62">F63</f>
        <v>9700</v>
      </c>
      <c r="G62" s="22">
        <f t="shared" si="70"/>
        <v>0</v>
      </c>
      <c r="H62" s="22">
        <f t="shared" si="70"/>
        <v>0</v>
      </c>
      <c r="I62" s="22">
        <f t="shared" si="70"/>
        <v>0</v>
      </c>
      <c r="J62" s="22">
        <f>J63</f>
        <v>0</v>
      </c>
      <c r="K62" s="22">
        <f t="shared" si="70"/>
        <v>0</v>
      </c>
      <c r="L62" s="22">
        <f t="shared" si="70"/>
        <v>0</v>
      </c>
      <c r="M62" s="22">
        <f t="shared" si="70"/>
        <v>0</v>
      </c>
      <c r="N62" s="22">
        <f t="shared" si="70"/>
        <v>0</v>
      </c>
      <c r="O62" s="22">
        <f t="shared" si="70"/>
        <v>0</v>
      </c>
      <c r="P62" s="22">
        <f t="shared" si="70"/>
        <v>9700</v>
      </c>
      <c r="Q62" s="22">
        <f>Q63</f>
        <v>0</v>
      </c>
      <c r="R62" s="22">
        <f t="shared" si="70"/>
        <v>0</v>
      </c>
      <c r="S62" s="22">
        <f t="shared" si="70"/>
        <v>0</v>
      </c>
      <c r="T62" s="22">
        <f t="shared" si="70"/>
        <v>0</v>
      </c>
      <c r="U62" s="22">
        <f t="shared" si="70"/>
        <v>0</v>
      </c>
      <c r="V62" s="22">
        <f>V63</f>
        <v>0</v>
      </c>
      <c r="W62" s="22">
        <f t="shared" si="70"/>
        <v>0</v>
      </c>
      <c r="X62" s="22">
        <f t="shared" si="70"/>
        <v>0</v>
      </c>
      <c r="Y62" s="22">
        <f t="shared" si="70"/>
        <v>0</v>
      </c>
      <c r="Z62" s="22">
        <f t="shared" si="70"/>
        <v>0</v>
      </c>
      <c r="AA62" s="22">
        <f t="shared" si="70"/>
        <v>0</v>
      </c>
      <c r="AB62" s="22">
        <f t="shared" si="70"/>
        <v>0</v>
      </c>
      <c r="AC62" s="22">
        <f>AC63</f>
        <v>9700</v>
      </c>
      <c r="AD62" s="22">
        <f t="shared" si="70"/>
        <v>9700</v>
      </c>
      <c r="AE62" s="22">
        <f t="shared" si="70"/>
        <v>0</v>
      </c>
      <c r="AF62" s="22">
        <f t="shared" si="70"/>
        <v>0</v>
      </c>
      <c r="AG62" s="22">
        <f t="shared" si="70"/>
        <v>0</v>
      </c>
      <c r="AH62" s="22">
        <f>AH63</f>
        <v>0</v>
      </c>
      <c r="AI62" s="22">
        <f t="shared" si="70"/>
        <v>0</v>
      </c>
      <c r="AJ62" s="22">
        <f t="shared" si="70"/>
        <v>0</v>
      </c>
      <c r="AK62" s="22">
        <f t="shared" si="70"/>
        <v>0</v>
      </c>
      <c r="AL62" s="22">
        <f t="shared" si="70"/>
        <v>0</v>
      </c>
      <c r="AM62" s="22">
        <f t="shared" si="70"/>
        <v>0</v>
      </c>
      <c r="AN62" s="22">
        <f t="shared" si="70"/>
        <v>9700</v>
      </c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</row>
    <row r="63" spans="1:67" ht="12.75">
      <c r="A63" s="37" t="s">
        <v>119</v>
      </c>
      <c r="B63" s="20" t="s">
        <v>13</v>
      </c>
      <c r="C63" s="20" t="s">
        <v>13</v>
      </c>
      <c r="D63" s="1" t="s">
        <v>178</v>
      </c>
      <c r="E63" s="22">
        <f aca="true" t="shared" si="71" ref="E63:AN63">SUM(E64:E65)</f>
        <v>9700</v>
      </c>
      <c r="F63" s="22">
        <f t="shared" si="71"/>
        <v>9700</v>
      </c>
      <c r="G63" s="22">
        <f t="shared" si="71"/>
        <v>0</v>
      </c>
      <c r="H63" s="22">
        <f t="shared" si="71"/>
        <v>0</v>
      </c>
      <c r="I63" s="22">
        <f t="shared" si="71"/>
        <v>0</v>
      </c>
      <c r="J63" s="22">
        <f t="shared" si="71"/>
        <v>0</v>
      </c>
      <c r="K63" s="22">
        <f t="shared" si="71"/>
        <v>0</v>
      </c>
      <c r="L63" s="22">
        <f t="shared" si="71"/>
        <v>0</v>
      </c>
      <c r="M63" s="22">
        <f t="shared" si="71"/>
        <v>0</v>
      </c>
      <c r="N63" s="22">
        <f t="shared" si="71"/>
        <v>0</v>
      </c>
      <c r="O63" s="22">
        <f t="shared" si="71"/>
        <v>0</v>
      </c>
      <c r="P63" s="22">
        <f t="shared" si="71"/>
        <v>9700</v>
      </c>
      <c r="Q63" s="22">
        <f t="shared" si="71"/>
        <v>0</v>
      </c>
      <c r="R63" s="22">
        <f t="shared" si="71"/>
        <v>0</v>
      </c>
      <c r="S63" s="22">
        <f t="shared" si="71"/>
        <v>0</v>
      </c>
      <c r="T63" s="22">
        <f t="shared" si="71"/>
        <v>0</v>
      </c>
      <c r="U63" s="22">
        <f t="shared" si="71"/>
        <v>0</v>
      </c>
      <c r="V63" s="22">
        <f t="shared" si="71"/>
        <v>0</v>
      </c>
      <c r="W63" s="22">
        <f t="shared" si="71"/>
        <v>0</v>
      </c>
      <c r="X63" s="22">
        <f t="shared" si="71"/>
        <v>0</v>
      </c>
      <c r="Y63" s="22">
        <f t="shared" si="71"/>
        <v>0</v>
      </c>
      <c r="Z63" s="22">
        <f t="shared" si="71"/>
        <v>0</v>
      </c>
      <c r="AA63" s="22">
        <f t="shared" si="71"/>
        <v>0</v>
      </c>
      <c r="AB63" s="22">
        <f t="shared" si="71"/>
        <v>0</v>
      </c>
      <c r="AC63" s="22">
        <f t="shared" si="71"/>
        <v>9700</v>
      </c>
      <c r="AD63" s="22">
        <f t="shared" si="71"/>
        <v>9700</v>
      </c>
      <c r="AE63" s="22">
        <f t="shared" si="71"/>
        <v>0</v>
      </c>
      <c r="AF63" s="22">
        <f t="shared" si="71"/>
        <v>0</v>
      </c>
      <c r="AG63" s="22">
        <f t="shared" si="71"/>
        <v>0</v>
      </c>
      <c r="AH63" s="22">
        <f t="shared" si="71"/>
        <v>0</v>
      </c>
      <c r="AI63" s="22">
        <f t="shared" si="71"/>
        <v>0</v>
      </c>
      <c r="AJ63" s="22">
        <f t="shared" si="71"/>
        <v>0</v>
      </c>
      <c r="AK63" s="22">
        <f t="shared" si="71"/>
        <v>0</v>
      </c>
      <c r="AL63" s="22">
        <f t="shared" si="71"/>
        <v>0</v>
      </c>
      <c r="AM63" s="22">
        <f t="shared" si="71"/>
        <v>0</v>
      </c>
      <c r="AN63" s="22">
        <f t="shared" si="71"/>
        <v>9700</v>
      </c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</row>
    <row r="64" spans="1:67" ht="12.75">
      <c r="A64" s="2" t="s">
        <v>120</v>
      </c>
      <c r="B64" s="3" t="s">
        <v>121</v>
      </c>
      <c r="C64" s="3" t="s">
        <v>47</v>
      </c>
      <c r="D64" s="38" t="s">
        <v>122</v>
      </c>
      <c r="E64" s="27">
        <f>F64+I64</f>
        <v>6000</v>
      </c>
      <c r="F64" s="27">
        <v>6000</v>
      </c>
      <c r="G64" s="27"/>
      <c r="H64" s="27"/>
      <c r="I64" s="27"/>
      <c r="J64" s="27">
        <f>L64+O64</f>
        <v>0</v>
      </c>
      <c r="K64" s="27"/>
      <c r="L64" s="27"/>
      <c r="M64" s="27"/>
      <c r="N64" s="27"/>
      <c r="O64" s="27"/>
      <c r="P64" s="27">
        <f>E64+J64</f>
        <v>6000</v>
      </c>
      <c r="Q64" s="27">
        <f>R64+U64</f>
        <v>0</v>
      </c>
      <c r="R64" s="27"/>
      <c r="S64" s="27"/>
      <c r="T64" s="27"/>
      <c r="U64" s="27"/>
      <c r="V64" s="27">
        <f>X64+AA64</f>
        <v>0</v>
      </c>
      <c r="W64" s="27"/>
      <c r="X64" s="27"/>
      <c r="Y64" s="27"/>
      <c r="Z64" s="27"/>
      <c r="AA64" s="27"/>
      <c r="AB64" s="27">
        <f>Q64+V64</f>
        <v>0</v>
      </c>
      <c r="AC64" s="27">
        <f>AD64+AG64</f>
        <v>6000</v>
      </c>
      <c r="AD64" s="27">
        <f>F64+R64</f>
        <v>6000</v>
      </c>
      <c r="AE64" s="27">
        <f>G64+S64</f>
        <v>0</v>
      </c>
      <c r="AF64" s="27">
        <f>H64+T64</f>
        <v>0</v>
      </c>
      <c r="AG64" s="27">
        <f>I64+U64</f>
        <v>0</v>
      </c>
      <c r="AH64" s="27">
        <f>AJ64+AM64</f>
        <v>0</v>
      </c>
      <c r="AI64" s="27">
        <f>K64+W64</f>
        <v>0</v>
      </c>
      <c r="AJ64" s="27">
        <f>L64+X64</f>
        <v>0</v>
      </c>
      <c r="AK64" s="27">
        <f>M64+Y64</f>
        <v>0</v>
      </c>
      <c r="AL64" s="27">
        <f>N64+Z64</f>
        <v>0</v>
      </c>
      <c r="AM64" s="27">
        <f>O64+AA64</f>
        <v>0</v>
      </c>
      <c r="AN64" s="27">
        <f>AC64+AH64</f>
        <v>6000</v>
      </c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</row>
    <row r="65" spans="1:67" ht="20.25">
      <c r="A65" s="2" t="s">
        <v>190</v>
      </c>
      <c r="B65" s="35" t="s">
        <v>186</v>
      </c>
      <c r="C65" s="35" t="s">
        <v>20</v>
      </c>
      <c r="D65" s="36" t="s">
        <v>187</v>
      </c>
      <c r="E65" s="27">
        <f>F65+I65</f>
        <v>3700</v>
      </c>
      <c r="F65" s="27">
        <v>3700</v>
      </c>
      <c r="G65" s="27"/>
      <c r="H65" s="27"/>
      <c r="I65" s="27"/>
      <c r="J65" s="27">
        <v>0</v>
      </c>
      <c r="K65" s="27"/>
      <c r="L65" s="27"/>
      <c r="M65" s="27"/>
      <c r="N65" s="27"/>
      <c r="O65" s="27"/>
      <c r="P65" s="27">
        <f>E65+J65</f>
        <v>3700</v>
      </c>
      <c r="Q65" s="27">
        <f>R65+U65</f>
        <v>0</v>
      </c>
      <c r="R65" s="27"/>
      <c r="S65" s="27"/>
      <c r="T65" s="27"/>
      <c r="U65" s="27"/>
      <c r="V65" s="27">
        <v>0</v>
      </c>
      <c r="W65" s="27"/>
      <c r="X65" s="27"/>
      <c r="Y65" s="27"/>
      <c r="Z65" s="27"/>
      <c r="AA65" s="27"/>
      <c r="AB65" s="27">
        <f>Q65+V65</f>
        <v>0</v>
      </c>
      <c r="AC65" s="27">
        <f>AD65+AG65</f>
        <v>3700</v>
      </c>
      <c r="AD65" s="27">
        <f>F65+R65</f>
        <v>3700</v>
      </c>
      <c r="AE65" s="27">
        <v>0</v>
      </c>
      <c r="AF65" s="27">
        <v>0</v>
      </c>
      <c r="AG65" s="27">
        <v>0</v>
      </c>
      <c r="AH65" s="27">
        <v>0</v>
      </c>
      <c r="AI65" s="27">
        <v>0</v>
      </c>
      <c r="AJ65" s="27">
        <v>0</v>
      </c>
      <c r="AK65" s="27">
        <v>0</v>
      </c>
      <c r="AL65" s="27">
        <v>0</v>
      </c>
      <c r="AM65" s="27">
        <v>0</v>
      </c>
      <c r="AN65" s="27">
        <f>AC65+AH65</f>
        <v>3700</v>
      </c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</row>
    <row r="66" spans="1:67" ht="12.75">
      <c r="A66" s="20" t="s">
        <v>123</v>
      </c>
      <c r="B66" s="20" t="s">
        <v>13</v>
      </c>
      <c r="C66" s="20" t="s">
        <v>13</v>
      </c>
      <c r="D66" s="1" t="s">
        <v>180</v>
      </c>
      <c r="E66" s="22">
        <f>E67</f>
        <v>7002287</v>
      </c>
      <c r="F66" s="22">
        <f aca="true" t="shared" si="72" ref="F66:AN66">F67</f>
        <v>7002287</v>
      </c>
      <c r="G66" s="22">
        <f t="shared" si="72"/>
        <v>5060556</v>
      </c>
      <c r="H66" s="22">
        <f t="shared" si="72"/>
        <v>401297</v>
      </c>
      <c r="I66" s="22">
        <f t="shared" si="72"/>
        <v>0</v>
      </c>
      <c r="J66" s="22">
        <f>J67</f>
        <v>274100</v>
      </c>
      <c r="K66" s="22">
        <f t="shared" si="72"/>
        <v>100900</v>
      </c>
      <c r="L66" s="22">
        <f t="shared" si="72"/>
        <v>169000</v>
      </c>
      <c r="M66" s="22">
        <f t="shared" si="72"/>
        <v>94493</v>
      </c>
      <c r="N66" s="22">
        <f t="shared" si="72"/>
        <v>2850</v>
      </c>
      <c r="O66" s="22">
        <f t="shared" si="72"/>
        <v>105100</v>
      </c>
      <c r="P66" s="22">
        <f t="shared" si="72"/>
        <v>7276387</v>
      </c>
      <c r="Q66" s="22">
        <f>Q67</f>
        <v>0</v>
      </c>
      <c r="R66" s="22">
        <f t="shared" si="72"/>
        <v>0</v>
      </c>
      <c r="S66" s="22">
        <f t="shared" si="72"/>
        <v>3695</v>
      </c>
      <c r="T66" s="22">
        <f t="shared" si="72"/>
        <v>-9000</v>
      </c>
      <c r="U66" s="22">
        <f t="shared" si="72"/>
        <v>0</v>
      </c>
      <c r="V66" s="22">
        <f>V67</f>
        <v>0</v>
      </c>
      <c r="W66" s="22">
        <f t="shared" si="72"/>
        <v>0</v>
      </c>
      <c r="X66" s="22">
        <f t="shared" si="72"/>
        <v>0</v>
      </c>
      <c r="Y66" s="22">
        <f t="shared" si="72"/>
        <v>0</v>
      </c>
      <c r="Z66" s="22">
        <f t="shared" si="72"/>
        <v>0</v>
      </c>
      <c r="AA66" s="22">
        <f t="shared" si="72"/>
        <v>0</v>
      </c>
      <c r="AB66" s="22">
        <f t="shared" si="72"/>
        <v>0</v>
      </c>
      <c r="AC66" s="22">
        <f>AC67</f>
        <v>7002287</v>
      </c>
      <c r="AD66" s="22">
        <f t="shared" si="72"/>
        <v>7002287</v>
      </c>
      <c r="AE66" s="22">
        <f t="shared" si="72"/>
        <v>5064251</v>
      </c>
      <c r="AF66" s="22">
        <f t="shared" si="72"/>
        <v>392297</v>
      </c>
      <c r="AG66" s="22">
        <f t="shared" si="72"/>
        <v>0</v>
      </c>
      <c r="AH66" s="22">
        <f>AH67</f>
        <v>274100</v>
      </c>
      <c r="AI66" s="22">
        <f t="shared" si="72"/>
        <v>100900</v>
      </c>
      <c r="AJ66" s="22">
        <f t="shared" si="72"/>
        <v>169000</v>
      </c>
      <c r="AK66" s="22">
        <f t="shared" si="72"/>
        <v>94493</v>
      </c>
      <c r="AL66" s="22">
        <f t="shared" si="72"/>
        <v>2850</v>
      </c>
      <c r="AM66" s="22">
        <f t="shared" si="72"/>
        <v>105100</v>
      </c>
      <c r="AN66" s="22">
        <f t="shared" si="72"/>
        <v>7276387</v>
      </c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</row>
    <row r="67" spans="1:67" ht="12.75">
      <c r="A67" s="20" t="s">
        <v>124</v>
      </c>
      <c r="B67" s="20" t="s">
        <v>13</v>
      </c>
      <c r="C67" s="20" t="s">
        <v>13</v>
      </c>
      <c r="D67" s="1" t="s">
        <v>180</v>
      </c>
      <c r="E67" s="22">
        <f aca="true" t="shared" si="73" ref="E67:AN67">SUM(E68:E75)</f>
        <v>7002287</v>
      </c>
      <c r="F67" s="22">
        <f t="shared" si="73"/>
        <v>7002287</v>
      </c>
      <c r="G67" s="22">
        <f t="shared" si="73"/>
        <v>5060556</v>
      </c>
      <c r="H67" s="22">
        <f t="shared" si="73"/>
        <v>401297</v>
      </c>
      <c r="I67" s="22">
        <f t="shared" si="73"/>
        <v>0</v>
      </c>
      <c r="J67" s="22">
        <f t="shared" si="73"/>
        <v>274100</v>
      </c>
      <c r="K67" s="22">
        <f t="shared" si="73"/>
        <v>100900</v>
      </c>
      <c r="L67" s="22">
        <f t="shared" si="73"/>
        <v>169000</v>
      </c>
      <c r="M67" s="22">
        <f t="shared" si="73"/>
        <v>94493</v>
      </c>
      <c r="N67" s="22">
        <f t="shared" si="73"/>
        <v>2850</v>
      </c>
      <c r="O67" s="22">
        <f t="shared" si="73"/>
        <v>105100</v>
      </c>
      <c r="P67" s="22">
        <f t="shared" si="73"/>
        <v>7276387</v>
      </c>
      <c r="Q67" s="22">
        <f t="shared" si="73"/>
        <v>0</v>
      </c>
      <c r="R67" s="22">
        <f t="shared" si="73"/>
        <v>0</v>
      </c>
      <c r="S67" s="22">
        <f t="shared" si="73"/>
        <v>3695</v>
      </c>
      <c r="T67" s="22">
        <f t="shared" si="73"/>
        <v>-9000</v>
      </c>
      <c r="U67" s="22">
        <f t="shared" si="73"/>
        <v>0</v>
      </c>
      <c r="V67" s="22">
        <f t="shared" si="73"/>
        <v>0</v>
      </c>
      <c r="W67" s="22">
        <f t="shared" si="73"/>
        <v>0</v>
      </c>
      <c r="X67" s="22">
        <f t="shared" si="73"/>
        <v>0</v>
      </c>
      <c r="Y67" s="22">
        <f t="shared" si="73"/>
        <v>0</v>
      </c>
      <c r="Z67" s="22">
        <f t="shared" si="73"/>
        <v>0</v>
      </c>
      <c r="AA67" s="22">
        <f t="shared" si="73"/>
        <v>0</v>
      </c>
      <c r="AB67" s="22">
        <f t="shared" si="73"/>
        <v>0</v>
      </c>
      <c r="AC67" s="22">
        <f t="shared" si="73"/>
        <v>7002287</v>
      </c>
      <c r="AD67" s="22">
        <f t="shared" si="73"/>
        <v>7002287</v>
      </c>
      <c r="AE67" s="22">
        <f t="shared" si="73"/>
        <v>5064251</v>
      </c>
      <c r="AF67" s="22">
        <f t="shared" si="73"/>
        <v>392297</v>
      </c>
      <c r="AG67" s="22">
        <f t="shared" si="73"/>
        <v>0</v>
      </c>
      <c r="AH67" s="22">
        <f t="shared" si="73"/>
        <v>274100</v>
      </c>
      <c r="AI67" s="22">
        <f t="shared" si="73"/>
        <v>100900</v>
      </c>
      <c r="AJ67" s="22">
        <f t="shared" si="73"/>
        <v>169000</v>
      </c>
      <c r="AK67" s="22">
        <f t="shared" si="73"/>
        <v>94493</v>
      </c>
      <c r="AL67" s="22">
        <f t="shared" si="73"/>
        <v>2850</v>
      </c>
      <c r="AM67" s="22">
        <f t="shared" si="73"/>
        <v>105100</v>
      </c>
      <c r="AN67" s="22">
        <f t="shared" si="73"/>
        <v>7276387</v>
      </c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</row>
    <row r="68" spans="1:67" ht="12.75">
      <c r="A68" s="2" t="s">
        <v>125</v>
      </c>
      <c r="B68" s="3" t="s">
        <v>126</v>
      </c>
      <c r="C68" s="3" t="s">
        <v>61</v>
      </c>
      <c r="D68" s="39" t="s">
        <v>182</v>
      </c>
      <c r="E68" s="27">
        <f aca="true" t="shared" si="74" ref="E68:E74">F68+I68</f>
        <v>1432357</v>
      </c>
      <c r="F68" s="27">
        <v>1432357</v>
      </c>
      <c r="G68" s="27">
        <v>1131067</v>
      </c>
      <c r="H68" s="27">
        <v>30700</v>
      </c>
      <c r="I68" s="27"/>
      <c r="J68" s="27">
        <f aca="true" t="shared" si="75" ref="J68:J74">L68+O68</f>
        <v>75000</v>
      </c>
      <c r="K68" s="27"/>
      <c r="L68" s="27">
        <v>75000</v>
      </c>
      <c r="M68" s="27">
        <v>60493</v>
      </c>
      <c r="N68" s="27"/>
      <c r="O68" s="27"/>
      <c r="P68" s="27">
        <f aca="true" t="shared" si="76" ref="P68:P74">E68+J68</f>
        <v>1507357</v>
      </c>
      <c r="Q68" s="27">
        <f aca="true" t="shared" si="77" ref="Q68:Q74">R68+U68</f>
        <v>-4005</v>
      </c>
      <c r="R68" s="27">
        <v>-4005</v>
      </c>
      <c r="S68" s="27">
        <v>-3205</v>
      </c>
      <c r="T68" s="27"/>
      <c r="U68" s="27"/>
      <c r="V68" s="27">
        <f aca="true" t="shared" si="78" ref="V68:V74">X68+AA68</f>
        <v>0</v>
      </c>
      <c r="W68" s="27"/>
      <c r="X68" s="27"/>
      <c r="Y68" s="27"/>
      <c r="Z68" s="27"/>
      <c r="AA68" s="27"/>
      <c r="AB68" s="27">
        <f aca="true" t="shared" si="79" ref="AB68:AB74">Q68+V68</f>
        <v>-4005</v>
      </c>
      <c r="AC68" s="27">
        <f aca="true" t="shared" si="80" ref="AC68:AC74">AD68+AG68</f>
        <v>1428352</v>
      </c>
      <c r="AD68" s="27">
        <f aca="true" t="shared" si="81" ref="AD68:AD74">F68+R68</f>
        <v>1428352</v>
      </c>
      <c r="AE68" s="27">
        <f aca="true" t="shared" si="82" ref="AE68:AE74">G68+S68</f>
        <v>1127862</v>
      </c>
      <c r="AF68" s="27">
        <f aca="true" t="shared" si="83" ref="AF68:AF74">H68+T68</f>
        <v>30700</v>
      </c>
      <c r="AG68" s="27">
        <f aca="true" t="shared" si="84" ref="AG68:AG74">I68+U68</f>
        <v>0</v>
      </c>
      <c r="AH68" s="27">
        <f aca="true" t="shared" si="85" ref="AH68:AH74">AJ68+AM68</f>
        <v>75000</v>
      </c>
      <c r="AI68" s="27">
        <f aca="true" t="shared" si="86" ref="AI68:AI74">K68+W68</f>
        <v>0</v>
      </c>
      <c r="AJ68" s="27">
        <f aca="true" t="shared" si="87" ref="AJ68:AJ74">L68+X68</f>
        <v>75000</v>
      </c>
      <c r="AK68" s="27">
        <f aca="true" t="shared" si="88" ref="AK68:AK74">M68+Y68</f>
        <v>60493</v>
      </c>
      <c r="AL68" s="27">
        <f aca="true" t="shared" si="89" ref="AL68:AL74">N68+Z68</f>
        <v>0</v>
      </c>
      <c r="AM68" s="27">
        <f aca="true" t="shared" si="90" ref="AM68:AM74">O68+AA68</f>
        <v>0</v>
      </c>
      <c r="AN68" s="27">
        <f aca="true" t="shared" si="91" ref="AN68:AN73">AC68+AH68</f>
        <v>1503352</v>
      </c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</row>
    <row r="69" spans="1:67" ht="12.75">
      <c r="A69" s="2" t="s">
        <v>127</v>
      </c>
      <c r="B69" s="3" t="s">
        <v>128</v>
      </c>
      <c r="C69" s="3" t="s">
        <v>129</v>
      </c>
      <c r="D69" s="30" t="s">
        <v>130</v>
      </c>
      <c r="E69" s="27">
        <f t="shared" si="74"/>
        <v>2685522</v>
      </c>
      <c r="F69" s="27">
        <v>2685522</v>
      </c>
      <c r="G69" s="27">
        <v>2021866</v>
      </c>
      <c r="H69" s="27">
        <v>125217</v>
      </c>
      <c r="I69" s="27"/>
      <c r="J69" s="27">
        <f t="shared" si="75"/>
        <v>41500</v>
      </c>
      <c r="K69" s="27">
        <v>34300</v>
      </c>
      <c r="L69" s="27">
        <v>3000</v>
      </c>
      <c r="M69" s="27"/>
      <c r="N69" s="27"/>
      <c r="O69" s="27">
        <v>38500</v>
      </c>
      <c r="P69" s="27">
        <f t="shared" si="76"/>
        <v>2727022</v>
      </c>
      <c r="Q69" s="27">
        <f t="shared" si="77"/>
        <v>-5600</v>
      </c>
      <c r="R69" s="27">
        <v>-5600</v>
      </c>
      <c r="S69" s="27">
        <v>-100</v>
      </c>
      <c r="T69" s="27">
        <v>-9000</v>
      </c>
      <c r="U69" s="27"/>
      <c r="V69" s="27">
        <f t="shared" si="78"/>
        <v>0</v>
      </c>
      <c r="W69" s="27"/>
      <c r="X69" s="27"/>
      <c r="Y69" s="27"/>
      <c r="Z69" s="27"/>
      <c r="AA69" s="27"/>
      <c r="AB69" s="27">
        <f t="shared" si="79"/>
        <v>-5600</v>
      </c>
      <c r="AC69" s="27">
        <f t="shared" si="80"/>
        <v>2679922</v>
      </c>
      <c r="AD69" s="27">
        <f t="shared" si="81"/>
        <v>2679922</v>
      </c>
      <c r="AE69" s="27">
        <f t="shared" si="82"/>
        <v>2021766</v>
      </c>
      <c r="AF69" s="27">
        <f t="shared" si="83"/>
        <v>116217</v>
      </c>
      <c r="AG69" s="27">
        <f t="shared" si="84"/>
        <v>0</v>
      </c>
      <c r="AH69" s="27">
        <f t="shared" si="85"/>
        <v>41500</v>
      </c>
      <c r="AI69" s="27">
        <f t="shared" si="86"/>
        <v>34300</v>
      </c>
      <c r="AJ69" s="27">
        <f t="shared" si="87"/>
        <v>3000</v>
      </c>
      <c r="AK69" s="27">
        <f t="shared" si="88"/>
        <v>0</v>
      </c>
      <c r="AL69" s="27">
        <f t="shared" si="89"/>
        <v>0</v>
      </c>
      <c r="AM69" s="27">
        <f t="shared" si="90"/>
        <v>38500</v>
      </c>
      <c r="AN69" s="27">
        <f t="shared" si="91"/>
        <v>2721422</v>
      </c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</row>
    <row r="70" spans="1:67" ht="12.75">
      <c r="A70" s="2" t="s">
        <v>131</v>
      </c>
      <c r="B70" s="3" t="s">
        <v>132</v>
      </c>
      <c r="C70" s="3" t="s">
        <v>129</v>
      </c>
      <c r="D70" s="30" t="s">
        <v>133</v>
      </c>
      <c r="E70" s="27">
        <f t="shared" si="74"/>
        <v>122880</v>
      </c>
      <c r="F70" s="27">
        <v>122880</v>
      </c>
      <c r="G70" s="27">
        <v>83797</v>
      </c>
      <c r="H70" s="27">
        <v>6574</v>
      </c>
      <c r="I70" s="27"/>
      <c r="J70" s="27">
        <f t="shared" si="75"/>
        <v>34600</v>
      </c>
      <c r="K70" s="27">
        <v>34600</v>
      </c>
      <c r="L70" s="27"/>
      <c r="M70" s="27"/>
      <c r="N70" s="27"/>
      <c r="O70" s="27">
        <v>34600</v>
      </c>
      <c r="P70" s="27">
        <f t="shared" si="76"/>
        <v>157480</v>
      </c>
      <c r="Q70" s="27">
        <f t="shared" si="77"/>
        <v>0</v>
      </c>
      <c r="R70" s="27"/>
      <c r="S70" s="27"/>
      <c r="T70" s="27"/>
      <c r="U70" s="27"/>
      <c r="V70" s="27">
        <f t="shared" si="78"/>
        <v>0</v>
      </c>
      <c r="W70" s="27"/>
      <c r="X70" s="27"/>
      <c r="Y70" s="27"/>
      <c r="Z70" s="27"/>
      <c r="AA70" s="27"/>
      <c r="AB70" s="27">
        <f t="shared" si="79"/>
        <v>0</v>
      </c>
      <c r="AC70" s="27">
        <f t="shared" si="80"/>
        <v>122880</v>
      </c>
      <c r="AD70" s="27">
        <f t="shared" si="81"/>
        <v>122880</v>
      </c>
      <c r="AE70" s="27">
        <f t="shared" si="82"/>
        <v>83797</v>
      </c>
      <c r="AF70" s="27">
        <f t="shared" si="83"/>
        <v>6574</v>
      </c>
      <c r="AG70" s="27">
        <f t="shared" si="84"/>
        <v>0</v>
      </c>
      <c r="AH70" s="27">
        <f t="shared" si="85"/>
        <v>34600</v>
      </c>
      <c r="AI70" s="27">
        <f t="shared" si="86"/>
        <v>34600</v>
      </c>
      <c r="AJ70" s="27">
        <f t="shared" si="87"/>
        <v>0</v>
      </c>
      <c r="AK70" s="27">
        <f t="shared" si="88"/>
        <v>0</v>
      </c>
      <c r="AL70" s="27">
        <f t="shared" si="89"/>
        <v>0</v>
      </c>
      <c r="AM70" s="27">
        <f t="shared" si="90"/>
        <v>34600</v>
      </c>
      <c r="AN70" s="27">
        <f t="shared" si="91"/>
        <v>157480</v>
      </c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</row>
    <row r="71" spans="1:67" ht="12.75">
      <c r="A71" s="2" t="s">
        <v>134</v>
      </c>
      <c r="B71" s="3" t="s">
        <v>135</v>
      </c>
      <c r="C71" s="3" t="s">
        <v>136</v>
      </c>
      <c r="D71" s="30" t="s">
        <v>137</v>
      </c>
      <c r="E71" s="27">
        <f t="shared" si="74"/>
        <v>1866518</v>
      </c>
      <c r="F71" s="27">
        <v>1866518</v>
      </c>
      <c r="G71" s="27">
        <v>1208993</v>
      </c>
      <c r="H71" s="27">
        <v>208496</v>
      </c>
      <c r="I71" s="27"/>
      <c r="J71" s="27">
        <f t="shared" si="75"/>
        <v>122000</v>
      </c>
      <c r="K71" s="27">
        <v>32000</v>
      </c>
      <c r="L71" s="27">
        <v>90000</v>
      </c>
      <c r="M71" s="27">
        <v>34000</v>
      </c>
      <c r="N71" s="27">
        <v>2850</v>
      </c>
      <c r="O71" s="27">
        <v>32000</v>
      </c>
      <c r="P71" s="27">
        <f t="shared" si="76"/>
        <v>1988518</v>
      </c>
      <c r="Q71" s="27">
        <f t="shared" si="77"/>
        <v>-1945</v>
      </c>
      <c r="R71" s="27">
        <v>-1945</v>
      </c>
      <c r="S71" s="27">
        <v>-2000</v>
      </c>
      <c r="T71" s="46"/>
      <c r="U71" s="27"/>
      <c r="V71" s="27">
        <f t="shared" si="78"/>
        <v>0</v>
      </c>
      <c r="W71" s="27"/>
      <c r="X71" s="27"/>
      <c r="Y71" s="27"/>
      <c r="Z71" s="27"/>
      <c r="AA71" s="27"/>
      <c r="AB71" s="27">
        <f t="shared" si="79"/>
        <v>-1945</v>
      </c>
      <c r="AC71" s="27">
        <f t="shared" si="80"/>
        <v>1864573</v>
      </c>
      <c r="AD71" s="27">
        <f t="shared" si="81"/>
        <v>1864573</v>
      </c>
      <c r="AE71" s="27">
        <f t="shared" si="82"/>
        <v>1206993</v>
      </c>
      <c r="AF71" s="27">
        <f t="shared" si="83"/>
        <v>208496</v>
      </c>
      <c r="AG71" s="27">
        <f t="shared" si="84"/>
        <v>0</v>
      </c>
      <c r="AH71" s="27">
        <f t="shared" si="85"/>
        <v>122000</v>
      </c>
      <c r="AI71" s="27">
        <f t="shared" si="86"/>
        <v>32000</v>
      </c>
      <c r="AJ71" s="27">
        <f t="shared" si="87"/>
        <v>90000</v>
      </c>
      <c r="AK71" s="27">
        <f t="shared" si="88"/>
        <v>34000</v>
      </c>
      <c r="AL71" s="27">
        <f t="shared" si="89"/>
        <v>2850</v>
      </c>
      <c r="AM71" s="27">
        <f t="shared" si="90"/>
        <v>32000</v>
      </c>
      <c r="AN71" s="27">
        <f t="shared" si="91"/>
        <v>1986573</v>
      </c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</row>
    <row r="72" spans="1:67" ht="12.75">
      <c r="A72" s="2" t="s">
        <v>138</v>
      </c>
      <c r="B72" s="3" t="s">
        <v>139</v>
      </c>
      <c r="C72" s="3" t="s">
        <v>140</v>
      </c>
      <c r="D72" s="30" t="s">
        <v>141</v>
      </c>
      <c r="E72" s="27">
        <f t="shared" si="74"/>
        <v>841032</v>
      </c>
      <c r="F72" s="27">
        <v>841032</v>
      </c>
      <c r="G72" s="27">
        <v>614833</v>
      </c>
      <c r="H72" s="27">
        <v>30310</v>
      </c>
      <c r="I72" s="27"/>
      <c r="J72" s="27">
        <f t="shared" si="75"/>
        <v>1000</v>
      </c>
      <c r="K72" s="27"/>
      <c r="L72" s="27">
        <v>1000</v>
      </c>
      <c r="M72" s="27"/>
      <c r="N72" s="27"/>
      <c r="O72" s="27"/>
      <c r="P72" s="27">
        <f t="shared" si="76"/>
        <v>842032</v>
      </c>
      <c r="Q72" s="27">
        <f t="shared" si="77"/>
        <v>11550</v>
      </c>
      <c r="R72" s="27">
        <v>11550</v>
      </c>
      <c r="S72" s="27">
        <v>9000</v>
      </c>
      <c r="T72" s="27"/>
      <c r="U72" s="27"/>
      <c r="V72" s="27">
        <f t="shared" si="78"/>
        <v>0</v>
      </c>
      <c r="W72" s="27"/>
      <c r="X72" s="27"/>
      <c r="Y72" s="27"/>
      <c r="Z72" s="27"/>
      <c r="AA72" s="27"/>
      <c r="AB72" s="27">
        <f t="shared" si="79"/>
        <v>11550</v>
      </c>
      <c r="AC72" s="27">
        <f t="shared" si="80"/>
        <v>852582</v>
      </c>
      <c r="AD72" s="27">
        <f t="shared" si="81"/>
        <v>852582</v>
      </c>
      <c r="AE72" s="27">
        <f t="shared" si="82"/>
        <v>623833</v>
      </c>
      <c r="AF72" s="27">
        <f t="shared" si="83"/>
        <v>30310</v>
      </c>
      <c r="AG72" s="27">
        <f t="shared" si="84"/>
        <v>0</v>
      </c>
      <c r="AH72" s="27">
        <f t="shared" si="85"/>
        <v>1000</v>
      </c>
      <c r="AI72" s="27">
        <f t="shared" si="86"/>
        <v>0</v>
      </c>
      <c r="AJ72" s="27">
        <f t="shared" si="87"/>
        <v>1000</v>
      </c>
      <c r="AK72" s="27">
        <f t="shared" si="88"/>
        <v>0</v>
      </c>
      <c r="AL72" s="27">
        <f t="shared" si="89"/>
        <v>0</v>
      </c>
      <c r="AM72" s="27">
        <f t="shared" si="90"/>
        <v>0</v>
      </c>
      <c r="AN72" s="27">
        <f t="shared" si="91"/>
        <v>853582</v>
      </c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</row>
    <row r="73" spans="1:67" ht="12.75">
      <c r="A73" s="2" t="s">
        <v>142</v>
      </c>
      <c r="B73" s="3" t="s">
        <v>143</v>
      </c>
      <c r="C73" s="3" t="s">
        <v>140</v>
      </c>
      <c r="D73" s="30" t="s">
        <v>144</v>
      </c>
      <c r="E73" s="27">
        <f t="shared" si="74"/>
        <v>24503</v>
      </c>
      <c r="F73" s="27">
        <v>24503</v>
      </c>
      <c r="G73" s="27"/>
      <c r="H73" s="27"/>
      <c r="I73" s="27"/>
      <c r="J73" s="27">
        <f t="shared" si="75"/>
        <v>0</v>
      </c>
      <c r="K73" s="27"/>
      <c r="L73" s="27"/>
      <c r="M73" s="27"/>
      <c r="N73" s="27"/>
      <c r="O73" s="27"/>
      <c r="P73" s="27">
        <f t="shared" si="76"/>
        <v>24503</v>
      </c>
      <c r="Q73" s="27">
        <f t="shared" si="77"/>
        <v>0</v>
      </c>
      <c r="R73" s="27"/>
      <c r="S73" s="27"/>
      <c r="T73" s="27"/>
      <c r="U73" s="27"/>
      <c r="V73" s="27">
        <f t="shared" si="78"/>
        <v>0</v>
      </c>
      <c r="W73" s="27"/>
      <c r="X73" s="27"/>
      <c r="Y73" s="27"/>
      <c r="Z73" s="27"/>
      <c r="AA73" s="27"/>
      <c r="AB73" s="27">
        <f t="shared" si="79"/>
        <v>0</v>
      </c>
      <c r="AC73" s="27">
        <f t="shared" si="80"/>
        <v>24503</v>
      </c>
      <c r="AD73" s="27">
        <f t="shared" si="81"/>
        <v>24503</v>
      </c>
      <c r="AE73" s="27">
        <f t="shared" si="82"/>
        <v>0</v>
      </c>
      <c r="AF73" s="27">
        <f t="shared" si="83"/>
        <v>0</v>
      </c>
      <c r="AG73" s="27">
        <f t="shared" si="84"/>
        <v>0</v>
      </c>
      <c r="AH73" s="27">
        <f t="shared" si="85"/>
        <v>0</v>
      </c>
      <c r="AI73" s="27">
        <f t="shared" si="86"/>
        <v>0</v>
      </c>
      <c r="AJ73" s="27">
        <f t="shared" si="87"/>
        <v>0</v>
      </c>
      <c r="AK73" s="27">
        <f t="shared" si="88"/>
        <v>0</v>
      </c>
      <c r="AL73" s="27">
        <f t="shared" si="89"/>
        <v>0</v>
      </c>
      <c r="AM73" s="27">
        <f t="shared" si="90"/>
        <v>0</v>
      </c>
      <c r="AN73" s="27">
        <f t="shared" si="91"/>
        <v>24503</v>
      </c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</row>
    <row r="74" spans="1:67" ht="20.25">
      <c r="A74" s="2" t="s">
        <v>177</v>
      </c>
      <c r="B74" s="3" t="s">
        <v>75</v>
      </c>
      <c r="C74" s="3" t="s">
        <v>73</v>
      </c>
      <c r="D74" s="30" t="s">
        <v>76</v>
      </c>
      <c r="E74" s="27">
        <f t="shared" si="74"/>
        <v>14475</v>
      </c>
      <c r="F74" s="27">
        <v>14475</v>
      </c>
      <c r="G74" s="27"/>
      <c r="H74" s="27"/>
      <c r="I74" s="27"/>
      <c r="J74" s="27">
        <f t="shared" si="75"/>
        <v>0</v>
      </c>
      <c r="K74" s="27"/>
      <c r="L74" s="27"/>
      <c r="M74" s="27"/>
      <c r="N74" s="27"/>
      <c r="O74" s="27"/>
      <c r="P74" s="27">
        <f t="shared" si="76"/>
        <v>14475</v>
      </c>
      <c r="Q74" s="27">
        <f t="shared" si="77"/>
        <v>0</v>
      </c>
      <c r="R74" s="27"/>
      <c r="S74" s="27"/>
      <c r="T74" s="27"/>
      <c r="U74" s="27"/>
      <c r="V74" s="27">
        <f t="shared" si="78"/>
        <v>0</v>
      </c>
      <c r="W74" s="27"/>
      <c r="X74" s="27"/>
      <c r="Y74" s="27"/>
      <c r="Z74" s="27"/>
      <c r="AA74" s="27"/>
      <c r="AB74" s="27">
        <f t="shared" si="79"/>
        <v>0</v>
      </c>
      <c r="AC74" s="27">
        <f t="shared" si="80"/>
        <v>14475</v>
      </c>
      <c r="AD74" s="27">
        <f t="shared" si="81"/>
        <v>14475</v>
      </c>
      <c r="AE74" s="27">
        <f t="shared" si="82"/>
        <v>0</v>
      </c>
      <c r="AF74" s="27">
        <f t="shared" si="83"/>
        <v>0</v>
      </c>
      <c r="AG74" s="27">
        <f t="shared" si="84"/>
        <v>0</v>
      </c>
      <c r="AH74" s="27">
        <f t="shared" si="85"/>
        <v>0</v>
      </c>
      <c r="AI74" s="27">
        <f t="shared" si="86"/>
        <v>0</v>
      </c>
      <c r="AJ74" s="27">
        <f t="shared" si="87"/>
        <v>0</v>
      </c>
      <c r="AK74" s="27">
        <f t="shared" si="88"/>
        <v>0</v>
      </c>
      <c r="AL74" s="27">
        <f t="shared" si="89"/>
        <v>0</v>
      </c>
      <c r="AM74" s="27">
        <f t="shared" si="90"/>
        <v>0</v>
      </c>
      <c r="AN74" s="27">
        <f>AC74+AH74</f>
        <v>14475</v>
      </c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</row>
    <row r="75" spans="1:67" ht="20.25">
      <c r="A75" s="5" t="s">
        <v>210</v>
      </c>
      <c r="B75" s="35" t="s">
        <v>186</v>
      </c>
      <c r="C75" s="35" t="s">
        <v>20</v>
      </c>
      <c r="D75" s="36" t="s">
        <v>187</v>
      </c>
      <c r="E75" s="27">
        <f>F75+I75</f>
        <v>15000</v>
      </c>
      <c r="F75" s="27">
        <v>15000</v>
      </c>
      <c r="G75" s="27"/>
      <c r="H75" s="27"/>
      <c r="I75" s="27"/>
      <c r="J75" s="27">
        <f>L75+O75</f>
        <v>0</v>
      </c>
      <c r="K75" s="27"/>
      <c r="L75" s="27"/>
      <c r="M75" s="27"/>
      <c r="N75" s="27"/>
      <c r="O75" s="27"/>
      <c r="P75" s="27">
        <f>E75+J75</f>
        <v>15000</v>
      </c>
      <c r="Q75" s="27">
        <f>R75+U75</f>
        <v>0</v>
      </c>
      <c r="R75" s="27"/>
      <c r="S75" s="27"/>
      <c r="T75" s="27"/>
      <c r="U75" s="27"/>
      <c r="V75" s="27">
        <f>X75+AA75</f>
        <v>0</v>
      </c>
      <c r="W75" s="27"/>
      <c r="X75" s="27"/>
      <c r="Y75" s="27"/>
      <c r="Z75" s="27"/>
      <c r="AA75" s="27"/>
      <c r="AB75" s="27">
        <f>Q75+V75</f>
        <v>0</v>
      </c>
      <c r="AC75" s="27">
        <f>AD75+AG75</f>
        <v>15000</v>
      </c>
      <c r="AD75" s="27">
        <f>F75+R75</f>
        <v>15000</v>
      </c>
      <c r="AE75" s="27">
        <f>G75+S75</f>
        <v>0</v>
      </c>
      <c r="AF75" s="27">
        <f>H75+T75</f>
        <v>0</v>
      </c>
      <c r="AG75" s="27">
        <f>I75+U75</f>
        <v>0</v>
      </c>
      <c r="AH75" s="27">
        <f>AJ75+AM75</f>
        <v>0</v>
      </c>
      <c r="AI75" s="27">
        <f>K75+W75</f>
        <v>0</v>
      </c>
      <c r="AJ75" s="27">
        <f>L75+X75</f>
        <v>0</v>
      </c>
      <c r="AK75" s="27">
        <f>M75+Y75</f>
        <v>0</v>
      </c>
      <c r="AL75" s="27">
        <f>N75+Z75</f>
        <v>0</v>
      </c>
      <c r="AM75" s="27">
        <f>O75+AA75</f>
        <v>0</v>
      </c>
      <c r="AN75" s="27">
        <f>AC75+AH75</f>
        <v>15000</v>
      </c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</row>
    <row r="76" spans="1:67" ht="15" customHeight="1">
      <c r="A76" s="20" t="s">
        <v>148</v>
      </c>
      <c r="B76" s="20" t="s">
        <v>13</v>
      </c>
      <c r="C76" s="20" t="s">
        <v>13</v>
      </c>
      <c r="D76" s="1" t="s">
        <v>179</v>
      </c>
      <c r="E76" s="22">
        <f>E77</f>
        <v>9810949</v>
      </c>
      <c r="F76" s="22">
        <f aca="true" t="shared" si="92" ref="F76:AN76">F77</f>
        <v>9752618</v>
      </c>
      <c r="G76" s="22">
        <f t="shared" si="92"/>
        <v>0</v>
      </c>
      <c r="H76" s="22">
        <f t="shared" si="92"/>
        <v>0</v>
      </c>
      <c r="I76" s="22">
        <f t="shared" si="92"/>
        <v>42285</v>
      </c>
      <c r="J76" s="22">
        <f>J77</f>
        <v>2650000</v>
      </c>
      <c r="K76" s="22">
        <f t="shared" si="92"/>
        <v>350000</v>
      </c>
      <c r="L76" s="22">
        <f t="shared" si="92"/>
        <v>0</v>
      </c>
      <c r="M76" s="22">
        <f t="shared" si="92"/>
        <v>0</v>
      </c>
      <c r="N76" s="22">
        <f t="shared" si="92"/>
        <v>0</v>
      </c>
      <c r="O76" s="22">
        <f t="shared" si="92"/>
        <v>2650000</v>
      </c>
      <c r="P76" s="22">
        <f t="shared" si="92"/>
        <v>12460949</v>
      </c>
      <c r="Q76" s="22">
        <f>Q77</f>
        <v>0</v>
      </c>
      <c r="R76" s="22">
        <f t="shared" si="92"/>
        <v>0</v>
      </c>
      <c r="S76" s="22">
        <f t="shared" si="92"/>
        <v>0</v>
      </c>
      <c r="T76" s="22">
        <f t="shared" si="92"/>
        <v>0</v>
      </c>
      <c r="U76" s="22">
        <f t="shared" si="92"/>
        <v>0</v>
      </c>
      <c r="V76" s="22">
        <f>V77</f>
        <v>0</v>
      </c>
      <c r="W76" s="22">
        <f t="shared" si="92"/>
        <v>0</v>
      </c>
      <c r="X76" s="22">
        <f t="shared" si="92"/>
        <v>0</v>
      </c>
      <c r="Y76" s="22">
        <f t="shared" si="92"/>
        <v>0</v>
      </c>
      <c r="Z76" s="22">
        <f t="shared" si="92"/>
        <v>0</v>
      </c>
      <c r="AA76" s="22">
        <f t="shared" si="92"/>
        <v>0</v>
      </c>
      <c r="AB76" s="22">
        <f t="shared" si="92"/>
        <v>0</v>
      </c>
      <c r="AC76" s="22">
        <f>AC77</f>
        <v>9810949</v>
      </c>
      <c r="AD76" s="22">
        <f t="shared" si="92"/>
        <v>9752618</v>
      </c>
      <c r="AE76" s="22">
        <f t="shared" si="92"/>
        <v>0</v>
      </c>
      <c r="AF76" s="22">
        <f t="shared" si="92"/>
        <v>0</v>
      </c>
      <c r="AG76" s="22">
        <f t="shared" si="92"/>
        <v>42285</v>
      </c>
      <c r="AH76" s="22">
        <f>AH77</f>
        <v>2650000</v>
      </c>
      <c r="AI76" s="22">
        <f t="shared" si="92"/>
        <v>350000</v>
      </c>
      <c r="AJ76" s="22">
        <f t="shared" si="92"/>
        <v>0</v>
      </c>
      <c r="AK76" s="22">
        <f t="shared" si="92"/>
        <v>0</v>
      </c>
      <c r="AL76" s="22">
        <f t="shared" si="92"/>
        <v>0</v>
      </c>
      <c r="AM76" s="22">
        <f t="shared" si="92"/>
        <v>2650000</v>
      </c>
      <c r="AN76" s="22">
        <f t="shared" si="92"/>
        <v>12460949</v>
      </c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</row>
    <row r="77" spans="1:67" ht="15" customHeight="1">
      <c r="A77" s="20" t="s">
        <v>149</v>
      </c>
      <c r="B77" s="20" t="s">
        <v>13</v>
      </c>
      <c r="C77" s="20" t="s">
        <v>13</v>
      </c>
      <c r="D77" s="1" t="s">
        <v>179</v>
      </c>
      <c r="E77" s="22">
        <f>SUM(E78:E84)</f>
        <v>9810949</v>
      </c>
      <c r="F77" s="22">
        <f>SUM(F78:F84)</f>
        <v>9752618</v>
      </c>
      <c r="G77" s="22">
        <f aca="true" t="shared" si="93" ref="G77:AN77">SUM(G78:G84)</f>
        <v>0</v>
      </c>
      <c r="H77" s="22">
        <f t="shared" si="93"/>
        <v>0</v>
      </c>
      <c r="I77" s="22">
        <f t="shared" si="93"/>
        <v>42285</v>
      </c>
      <c r="J77" s="22">
        <f t="shared" si="93"/>
        <v>2650000</v>
      </c>
      <c r="K77" s="22">
        <f t="shared" si="93"/>
        <v>350000</v>
      </c>
      <c r="L77" s="22">
        <f t="shared" si="93"/>
        <v>0</v>
      </c>
      <c r="M77" s="22">
        <f t="shared" si="93"/>
        <v>0</v>
      </c>
      <c r="N77" s="22">
        <f t="shared" si="93"/>
        <v>0</v>
      </c>
      <c r="O77" s="22">
        <f t="shared" si="93"/>
        <v>2650000</v>
      </c>
      <c r="P77" s="22">
        <f t="shared" si="93"/>
        <v>12460949</v>
      </c>
      <c r="Q77" s="22">
        <f t="shared" si="93"/>
        <v>0</v>
      </c>
      <c r="R77" s="22">
        <f t="shared" si="93"/>
        <v>0</v>
      </c>
      <c r="S77" s="22">
        <f t="shared" si="93"/>
        <v>0</v>
      </c>
      <c r="T77" s="22">
        <f t="shared" si="93"/>
        <v>0</v>
      </c>
      <c r="U77" s="22">
        <f t="shared" si="93"/>
        <v>0</v>
      </c>
      <c r="V77" s="22">
        <f t="shared" si="93"/>
        <v>0</v>
      </c>
      <c r="W77" s="22">
        <f t="shared" si="93"/>
        <v>0</v>
      </c>
      <c r="X77" s="22">
        <f t="shared" si="93"/>
        <v>0</v>
      </c>
      <c r="Y77" s="22">
        <f t="shared" si="93"/>
        <v>0</v>
      </c>
      <c r="Z77" s="22">
        <f t="shared" si="93"/>
        <v>0</v>
      </c>
      <c r="AA77" s="22">
        <f t="shared" si="93"/>
        <v>0</v>
      </c>
      <c r="AB77" s="22">
        <f t="shared" si="93"/>
        <v>0</v>
      </c>
      <c r="AC77" s="22">
        <f t="shared" si="93"/>
        <v>9810949</v>
      </c>
      <c r="AD77" s="22">
        <f t="shared" si="93"/>
        <v>9752618</v>
      </c>
      <c r="AE77" s="22">
        <f t="shared" si="93"/>
        <v>0</v>
      </c>
      <c r="AF77" s="22">
        <f t="shared" si="93"/>
        <v>0</v>
      </c>
      <c r="AG77" s="22">
        <f t="shared" si="93"/>
        <v>42285</v>
      </c>
      <c r="AH77" s="22">
        <f t="shared" si="93"/>
        <v>2650000</v>
      </c>
      <c r="AI77" s="22">
        <f t="shared" si="93"/>
        <v>350000</v>
      </c>
      <c r="AJ77" s="22">
        <f t="shared" si="93"/>
        <v>0</v>
      </c>
      <c r="AK77" s="22">
        <f t="shared" si="93"/>
        <v>0</v>
      </c>
      <c r="AL77" s="22">
        <f t="shared" si="93"/>
        <v>0</v>
      </c>
      <c r="AM77" s="22">
        <f t="shared" si="93"/>
        <v>2650000</v>
      </c>
      <c r="AN77" s="22">
        <f t="shared" si="93"/>
        <v>12460949</v>
      </c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</row>
    <row r="78" spans="1:67" ht="12.75">
      <c r="A78" s="2" t="s">
        <v>150</v>
      </c>
      <c r="B78" s="3" t="s">
        <v>151</v>
      </c>
      <c r="C78" s="3" t="s">
        <v>21</v>
      </c>
      <c r="D78" s="4" t="s">
        <v>152</v>
      </c>
      <c r="E78" s="27">
        <v>16046</v>
      </c>
      <c r="F78" s="27"/>
      <c r="G78" s="27"/>
      <c r="H78" s="27"/>
      <c r="I78" s="27"/>
      <c r="J78" s="27">
        <f aca="true" t="shared" si="94" ref="J78:J84">L78+O78</f>
        <v>0</v>
      </c>
      <c r="K78" s="27"/>
      <c r="L78" s="27"/>
      <c r="M78" s="27"/>
      <c r="N78" s="27"/>
      <c r="O78" s="27"/>
      <c r="P78" s="27">
        <f aca="true" t="shared" si="95" ref="P78:P84">E78+J78</f>
        <v>16046</v>
      </c>
      <c r="Q78" s="27"/>
      <c r="R78" s="27"/>
      <c r="S78" s="27"/>
      <c r="T78" s="27"/>
      <c r="U78" s="27"/>
      <c r="V78" s="27">
        <f aca="true" t="shared" si="96" ref="V78:V84">X78+AA78</f>
        <v>0</v>
      </c>
      <c r="W78" s="27"/>
      <c r="X78" s="27"/>
      <c r="Y78" s="27"/>
      <c r="Z78" s="27"/>
      <c r="AA78" s="27"/>
      <c r="AB78" s="27">
        <f aca="true" t="shared" si="97" ref="AB78:AB84">Q78+V78</f>
        <v>0</v>
      </c>
      <c r="AC78" s="27">
        <f>E78+Q78</f>
        <v>16046</v>
      </c>
      <c r="AD78" s="27">
        <f>F78+R78</f>
        <v>0</v>
      </c>
      <c r="AE78" s="27">
        <f>G78+S78</f>
        <v>0</v>
      </c>
      <c r="AF78" s="27">
        <f>H78+T78</f>
        <v>0</v>
      </c>
      <c r="AG78" s="27">
        <f>I78+U78</f>
        <v>0</v>
      </c>
      <c r="AH78" s="27">
        <f aca="true" t="shared" si="98" ref="AH78:AH84">AJ78+AM78</f>
        <v>0</v>
      </c>
      <c r="AI78" s="27">
        <f aca="true" t="shared" si="99" ref="AI78:AM84">K78+W78</f>
        <v>0</v>
      </c>
      <c r="AJ78" s="27">
        <f t="shared" si="99"/>
        <v>0</v>
      </c>
      <c r="AK78" s="27">
        <f t="shared" si="99"/>
        <v>0</v>
      </c>
      <c r="AL78" s="27">
        <f t="shared" si="99"/>
        <v>0</v>
      </c>
      <c r="AM78" s="27">
        <f t="shared" si="99"/>
        <v>0</v>
      </c>
      <c r="AN78" s="27">
        <f aca="true" t="shared" si="100" ref="AN78:AN84">AC78+AH78</f>
        <v>16046</v>
      </c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</row>
    <row r="79" spans="1:67" ht="12.75">
      <c r="A79" s="2" t="s">
        <v>153</v>
      </c>
      <c r="B79" s="3" t="s">
        <v>154</v>
      </c>
      <c r="C79" s="3" t="s">
        <v>20</v>
      </c>
      <c r="D79" s="38" t="s">
        <v>155</v>
      </c>
      <c r="E79" s="27">
        <f aca="true" t="shared" si="101" ref="E79:E84">F79+I79</f>
        <v>434900</v>
      </c>
      <c r="F79" s="27">
        <v>434900</v>
      </c>
      <c r="G79" s="27"/>
      <c r="H79" s="27"/>
      <c r="I79" s="27"/>
      <c r="J79" s="27">
        <f t="shared" si="94"/>
        <v>0</v>
      </c>
      <c r="K79" s="27"/>
      <c r="L79" s="27"/>
      <c r="M79" s="27"/>
      <c r="N79" s="27"/>
      <c r="O79" s="27"/>
      <c r="P79" s="27">
        <f t="shared" si="95"/>
        <v>434900</v>
      </c>
      <c r="Q79" s="27">
        <f aca="true" t="shared" si="102" ref="Q79:Q84">R79+U79</f>
        <v>0</v>
      </c>
      <c r="R79" s="46"/>
      <c r="S79" s="27"/>
      <c r="T79" s="27"/>
      <c r="U79" s="27"/>
      <c r="V79" s="27">
        <f t="shared" si="96"/>
        <v>0</v>
      </c>
      <c r="W79" s="27"/>
      <c r="X79" s="27"/>
      <c r="Y79" s="27"/>
      <c r="Z79" s="27"/>
      <c r="AA79" s="27"/>
      <c r="AB79" s="27">
        <f t="shared" si="97"/>
        <v>0</v>
      </c>
      <c r="AC79" s="27">
        <f aca="true" t="shared" si="103" ref="AC79:AC84">AD79+AG79</f>
        <v>434900</v>
      </c>
      <c r="AD79" s="27">
        <f aca="true" t="shared" si="104" ref="AD79:AG84">F79+R79</f>
        <v>434900</v>
      </c>
      <c r="AE79" s="27">
        <f t="shared" si="104"/>
        <v>0</v>
      </c>
      <c r="AF79" s="27">
        <f t="shared" si="104"/>
        <v>0</v>
      </c>
      <c r="AG79" s="27">
        <f t="shared" si="104"/>
        <v>0</v>
      </c>
      <c r="AH79" s="27">
        <f t="shared" si="98"/>
        <v>0</v>
      </c>
      <c r="AI79" s="27">
        <f t="shared" si="99"/>
        <v>0</v>
      </c>
      <c r="AJ79" s="27">
        <f t="shared" si="99"/>
        <v>0</v>
      </c>
      <c r="AK79" s="27">
        <f t="shared" si="99"/>
        <v>0</v>
      </c>
      <c r="AL79" s="27">
        <f t="shared" si="99"/>
        <v>0</v>
      </c>
      <c r="AM79" s="27">
        <f t="shared" si="99"/>
        <v>0</v>
      </c>
      <c r="AN79" s="27">
        <f t="shared" si="100"/>
        <v>434900</v>
      </c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</row>
    <row r="80" spans="1:67" ht="30">
      <c r="A80" s="2" t="s">
        <v>204</v>
      </c>
      <c r="B80" s="3" t="s">
        <v>205</v>
      </c>
      <c r="C80" s="3" t="s">
        <v>20</v>
      </c>
      <c r="D80" s="38" t="s">
        <v>206</v>
      </c>
      <c r="E80" s="27">
        <f t="shared" si="101"/>
        <v>0</v>
      </c>
      <c r="F80" s="27"/>
      <c r="G80" s="27"/>
      <c r="H80" s="27"/>
      <c r="I80" s="27"/>
      <c r="J80" s="27">
        <f t="shared" si="94"/>
        <v>2300000</v>
      </c>
      <c r="K80" s="27"/>
      <c r="L80" s="27"/>
      <c r="M80" s="27"/>
      <c r="N80" s="27"/>
      <c r="O80" s="27">
        <v>2300000</v>
      </c>
      <c r="P80" s="27">
        <f t="shared" si="95"/>
        <v>2300000</v>
      </c>
      <c r="Q80" s="27">
        <f t="shared" si="102"/>
        <v>0</v>
      </c>
      <c r="R80" s="27"/>
      <c r="S80" s="27"/>
      <c r="T80" s="27"/>
      <c r="U80" s="27"/>
      <c r="V80" s="27">
        <f t="shared" si="96"/>
        <v>0</v>
      </c>
      <c r="W80" s="27"/>
      <c r="X80" s="27"/>
      <c r="Y80" s="27"/>
      <c r="Z80" s="27"/>
      <c r="AA80" s="27"/>
      <c r="AB80" s="27">
        <f t="shared" si="97"/>
        <v>0</v>
      </c>
      <c r="AC80" s="27">
        <f t="shared" si="103"/>
        <v>0</v>
      </c>
      <c r="AD80" s="27">
        <f aca="true" t="shared" si="105" ref="AD80:AG82">F80+R80</f>
        <v>0</v>
      </c>
      <c r="AE80" s="27">
        <f t="shared" si="105"/>
        <v>0</v>
      </c>
      <c r="AF80" s="27">
        <f t="shared" si="105"/>
        <v>0</v>
      </c>
      <c r="AG80" s="27">
        <f t="shared" si="105"/>
        <v>0</v>
      </c>
      <c r="AH80" s="27">
        <f t="shared" si="98"/>
        <v>2300000</v>
      </c>
      <c r="AI80" s="27">
        <f aca="true" t="shared" si="106" ref="AI80:AM82">K80+W80</f>
        <v>0</v>
      </c>
      <c r="AJ80" s="27">
        <f t="shared" si="106"/>
        <v>0</v>
      </c>
      <c r="AK80" s="27">
        <f t="shared" si="106"/>
        <v>0</v>
      </c>
      <c r="AL80" s="27">
        <f t="shared" si="106"/>
        <v>0</v>
      </c>
      <c r="AM80" s="27">
        <f t="shared" si="106"/>
        <v>2300000</v>
      </c>
      <c r="AN80" s="27">
        <f t="shared" si="100"/>
        <v>2300000</v>
      </c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</row>
    <row r="81" spans="1:67" ht="30">
      <c r="A81" s="2" t="s">
        <v>202</v>
      </c>
      <c r="B81" s="3" t="s">
        <v>211</v>
      </c>
      <c r="C81" s="3" t="s">
        <v>20</v>
      </c>
      <c r="D81" s="38" t="s">
        <v>203</v>
      </c>
      <c r="E81" s="27">
        <f t="shared" si="101"/>
        <v>42285</v>
      </c>
      <c r="F81" s="27"/>
      <c r="G81" s="27"/>
      <c r="H81" s="27"/>
      <c r="I81" s="27">
        <v>42285</v>
      </c>
      <c r="J81" s="27">
        <f t="shared" si="94"/>
        <v>0</v>
      </c>
      <c r="K81" s="27"/>
      <c r="L81" s="27"/>
      <c r="M81" s="27"/>
      <c r="N81" s="27"/>
      <c r="O81" s="27"/>
      <c r="P81" s="27">
        <f t="shared" si="95"/>
        <v>42285</v>
      </c>
      <c r="Q81" s="27">
        <f t="shared" si="102"/>
        <v>0</v>
      </c>
      <c r="R81" s="27"/>
      <c r="S81" s="27"/>
      <c r="T81" s="27"/>
      <c r="U81" s="27"/>
      <c r="V81" s="27">
        <f t="shared" si="96"/>
        <v>0</v>
      </c>
      <c r="W81" s="27"/>
      <c r="X81" s="27"/>
      <c r="Y81" s="27"/>
      <c r="Z81" s="27"/>
      <c r="AA81" s="27"/>
      <c r="AB81" s="27">
        <f t="shared" si="97"/>
        <v>0</v>
      </c>
      <c r="AC81" s="27">
        <f t="shared" si="103"/>
        <v>42285</v>
      </c>
      <c r="AD81" s="27">
        <f t="shared" si="105"/>
        <v>0</v>
      </c>
      <c r="AE81" s="27">
        <f t="shared" si="105"/>
        <v>0</v>
      </c>
      <c r="AF81" s="27">
        <f t="shared" si="105"/>
        <v>0</v>
      </c>
      <c r="AG81" s="27">
        <f t="shared" si="105"/>
        <v>42285</v>
      </c>
      <c r="AH81" s="27">
        <f t="shared" si="98"/>
        <v>0</v>
      </c>
      <c r="AI81" s="27">
        <f t="shared" si="106"/>
        <v>0</v>
      </c>
      <c r="AJ81" s="27">
        <f t="shared" si="106"/>
        <v>0</v>
      </c>
      <c r="AK81" s="27">
        <f t="shared" si="106"/>
        <v>0</v>
      </c>
      <c r="AL81" s="27">
        <f t="shared" si="106"/>
        <v>0</v>
      </c>
      <c r="AM81" s="27">
        <f t="shared" si="106"/>
        <v>0</v>
      </c>
      <c r="AN81" s="27">
        <f t="shared" si="100"/>
        <v>42285</v>
      </c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</row>
    <row r="82" spans="1:67" ht="27" customHeight="1">
      <c r="A82" s="2">
        <v>3719620</v>
      </c>
      <c r="B82" s="3" t="s">
        <v>220</v>
      </c>
      <c r="C82" s="3" t="s">
        <v>20</v>
      </c>
      <c r="D82" s="38" t="s">
        <v>221</v>
      </c>
      <c r="E82" s="27">
        <f t="shared" si="101"/>
        <v>1240100</v>
      </c>
      <c r="F82" s="27">
        <v>1240100</v>
      </c>
      <c r="G82" s="27"/>
      <c r="H82" s="27"/>
      <c r="I82" s="27"/>
      <c r="J82" s="27">
        <f>L82+O82</f>
        <v>0</v>
      </c>
      <c r="K82" s="27"/>
      <c r="L82" s="27"/>
      <c r="M82" s="27"/>
      <c r="N82" s="27"/>
      <c r="O82" s="27"/>
      <c r="P82" s="27">
        <f>E82+J82</f>
        <v>1240100</v>
      </c>
      <c r="Q82" s="27">
        <f t="shared" si="102"/>
        <v>0</v>
      </c>
      <c r="R82" s="27"/>
      <c r="S82" s="27"/>
      <c r="T82" s="27"/>
      <c r="U82" s="27"/>
      <c r="V82" s="27">
        <f>X82+AA82</f>
        <v>0</v>
      </c>
      <c r="W82" s="27"/>
      <c r="X82" s="27"/>
      <c r="Y82" s="27"/>
      <c r="Z82" s="27"/>
      <c r="AA82" s="27"/>
      <c r="AB82" s="27">
        <f>Q82+V82</f>
        <v>0</v>
      </c>
      <c r="AC82" s="27">
        <f t="shared" si="103"/>
        <v>1240100</v>
      </c>
      <c r="AD82" s="27">
        <f t="shared" si="105"/>
        <v>1240100</v>
      </c>
      <c r="AE82" s="27">
        <f t="shared" si="105"/>
        <v>0</v>
      </c>
      <c r="AF82" s="27">
        <f t="shared" si="105"/>
        <v>0</v>
      </c>
      <c r="AG82" s="27">
        <f t="shared" si="105"/>
        <v>0</v>
      </c>
      <c r="AH82" s="27">
        <f>AJ82+AM82</f>
        <v>0</v>
      </c>
      <c r="AI82" s="27">
        <f t="shared" si="106"/>
        <v>0</v>
      </c>
      <c r="AJ82" s="27">
        <f t="shared" si="106"/>
        <v>0</v>
      </c>
      <c r="AK82" s="27">
        <f t="shared" si="106"/>
        <v>0</v>
      </c>
      <c r="AL82" s="27">
        <f t="shared" si="106"/>
        <v>0</v>
      </c>
      <c r="AM82" s="27">
        <f t="shared" si="106"/>
        <v>0</v>
      </c>
      <c r="AN82" s="27">
        <f>AC82+AH82</f>
        <v>1240100</v>
      </c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</row>
    <row r="83" spans="1:67" ht="12.75">
      <c r="A83" s="2" t="s">
        <v>156</v>
      </c>
      <c r="B83" s="3" t="s">
        <v>157</v>
      </c>
      <c r="C83" s="3" t="s">
        <v>20</v>
      </c>
      <c r="D83" s="4" t="s">
        <v>158</v>
      </c>
      <c r="E83" s="27">
        <f t="shared" si="101"/>
        <v>8040618</v>
      </c>
      <c r="F83" s="27">
        <v>8040618</v>
      </c>
      <c r="G83" s="27"/>
      <c r="H83" s="27"/>
      <c r="I83" s="27"/>
      <c r="J83" s="27">
        <f t="shared" si="94"/>
        <v>350000</v>
      </c>
      <c r="K83" s="27">
        <v>350000</v>
      </c>
      <c r="L83" s="27"/>
      <c r="M83" s="27"/>
      <c r="N83" s="27"/>
      <c r="O83" s="27">
        <v>350000</v>
      </c>
      <c r="P83" s="27">
        <f t="shared" si="95"/>
        <v>8390618</v>
      </c>
      <c r="Q83" s="27">
        <f t="shared" si="102"/>
        <v>0</v>
      </c>
      <c r="R83" s="27"/>
      <c r="S83" s="27"/>
      <c r="T83" s="27"/>
      <c r="U83" s="27"/>
      <c r="V83" s="27">
        <f t="shared" si="96"/>
        <v>0</v>
      </c>
      <c r="W83" s="27"/>
      <c r="X83" s="27"/>
      <c r="Y83" s="27"/>
      <c r="Z83" s="27"/>
      <c r="AA83" s="27"/>
      <c r="AB83" s="27">
        <f t="shared" si="97"/>
        <v>0</v>
      </c>
      <c r="AC83" s="27">
        <f t="shared" si="103"/>
        <v>8040618</v>
      </c>
      <c r="AD83" s="27">
        <f t="shared" si="104"/>
        <v>8040618</v>
      </c>
      <c r="AE83" s="27">
        <f t="shared" si="104"/>
        <v>0</v>
      </c>
      <c r="AF83" s="27">
        <f t="shared" si="104"/>
        <v>0</v>
      </c>
      <c r="AG83" s="27">
        <f t="shared" si="104"/>
        <v>0</v>
      </c>
      <c r="AH83" s="27">
        <f t="shared" si="98"/>
        <v>350000</v>
      </c>
      <c r="AI83" s="27">
        <f t="shared" si="99"/>
        <v>350000</v>
      </c>
      <c r="AJ83" s="27">
        <f t="shared" si="99"/>
        <v>0</v>
      </c>
      <c r="AK83" s="27">
        <f t="shared" si="99"/>
        <v>0</v>
      </c>
      <c r="AL83" s="27">
        <f t="shared" si="99"/>
        <v>0</v>
      </c>
      <c r="AM83" s="27">
        <f t="shared" si="99"/>
        <v>350000</v>
      </c>
      <c r="AN83" s="27">
        <f t="shared" si="100"/>
        <v>8390618</v>
      </c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</row>
    <row r="84" spans="1:67" ht="20.25">
      <c r="A84" s="5" t="s">
        <v>191</v>
      </c>
      <c r="B84" s="35" t="s">
        <v>186</v>
      </c>
      <c r="C84" s="35" t="s">
        <v>20</v>
      </c>
      <c r="D84" s="36" t="s">
        <v>187</v>
      </c>
      <c r="E84" s="27">
        <f t="shared" si="101"/>
        <v>37000</v>
      </c>
      <c r="F84" s="27">
        <v>37000</v>
      </c>
      <c r="G84" s="27"/>
      <c r="H84" s="27"/>
      <c r="I84" s="27"/>
      <c r="J84" s="27">
        <f t="shared" si="94"/>
        <v>0</v>
      </c>
      <c r="K84" s="27"/>
      <c r="L84" s="27"/>
      <c r="M84" s="27"/>
      <c r="N84" s="27"/>
      <c r="O84" s="27"/>
      <c r="P84" s="27">
        <f t="shared" si="95"/>
        <v>37000</v>
      </c>
      <c r="Q84" s="27">
        <f t="shared" si="102"/>
        <v>0</v>
      </c>
      <c r="R84" s="27"/>
      <c r="S84" s="27"/>
      <c r="T84" s="27"/>
      <c r="U84" s="27"/>
      <c r="V84" s="27">
        <f t="shared" si="96"/>
        <v>0</v>
      </c>
      <c r="W84" s="27"/>
      <c r="X84" s="27"/>
      <c r="Y84" s="27"/>
      <c r="Z84" s="27"/>
      <c r="AA84" s="27"/>
      <c r="AB84" s="27">
        <f t="shared" si="97"/>
        <v>0</v>
      </c>
      <c r="AC84" s="27">
        <f t="shared" si="103"/>
        <v>37000</v>
      </c>
      <c r="AD84" s="27">
        <f t="shared" si="104"/>
        <v>37000</v>
      </c>
      <c r="AE84" s="27">
        <f t="shared" si="104"/>
        <v>0</v>
      </c>
      <c r="AF84" s="27">
        <f t="shared" si="104"/>
        <v>0</v>
      </c>
      <c r="AG84" s="27">
        <f t="shared" si="104"/>
        <v>0</v>
      </c>
      <c r="AH84" s="27">
        <f t="shared" si="98"/>
        <v>0</v>
      </c>
      <c r="AI84" s="27">
        <f t="shared" si="99"/>
        <v>0</v>
      </c>
      <c r="AJ84" s="27">
        <f t="shared" si="99"/>
        <v>0</v>
      </c>
      <c r="AK84" s="27">
        <f t="shared" si="99"/>
        <v>0</v>
      </c>
      <c r="AL84" s="27">
        <f t="shared" si="99"/>
        <v>0</v>
      </c>
      <c r="AM84" s="27">
        <f t="shared" si="99"/>
        <v>0</v>
      </c>
      <c r="AN84" s="27">
        <f t="shared" si="100"/>
        <v>37000</v>
      </c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</row>
    <row r="85" spans="1:67" s="24" customFormat="1" ht="12.75">
      <c r="A85" s="40" t="s">
        <v>4</v>
      </c>
      <c r="B85" s="40" t="s">
        <v>4</v>
      </c>
      <c r="C85" s="40" t="s">
        <v>4</v>
      </c>
      <c r="D85" s="40" t="s">
        <v>11</v>
      </c>
      <c r="E85" s="22">
        <f aca="true" t="shared" si="107" ref="E85:AN85">E15+E19+E35+E46+E62+E66+E76</f>
        <v>98071249.21000001</v>
      </c>
      <c r="F85" s="22">
        <f t="shared" si="107"/>
        <v>98012918.21000001</v>
      </c>
      <c r="G85" s="22">
        <f t="shared" si="107"/>
        <v>54334240</v>
      </c>
      <c r="H85" s="22">
        <f t="shared" si="107"/>
        <v>4100647</v>
      </c>
      <c r="I85" s="22">
        <f t="shared" si="107"/>
        <v>42285</v>
      </c>
      <c r="J85" s="22">
        <f t="shared" si="107"/>
        <v>8333766.63</v>
      </c>
      <c r="K85" s="22">
        <f t="shared" si="107"/>
        <v>4860263.63</v>
      </c>
      <c r="L85" s="22">
        <f t="shared" si="107"/>
        <v>1169303</v>
      </c>
      <c r="M85" s="22">
        <f t="shared" si="107"/>
        <v>117993</v>
      </c>
      <c r="N85" s="22">
        <f t="shared" si="107"/>
        <v>15340</v>
      </c>
      <c r="O85" s="22">
        <f t="shared" si="107"/>
        <v>7164463.63</v>
      </c>
      <c r="P85" s="22">
        <f t="shared" si="107"/>
        <v>106405015.84</v>
      </c>
      <c r="Q85" s="22">
        <f t="shared" si="107"/>
        <v>-88270</v>
      </c>
      <c r="R85" s="22">
        <f t="shared" si="107"/>
        <v>-88270</v>
      </c>
      <c r="S85" s="22">
        <f t="shared" si="107"/>
        <v>230224</v>
      </c>
      <c r="T85" s="22">
        <f t="shared" si="107"/>
        <v>-139042</v>
      </c>
      <c r="U85" s="22">
        <f t="shared" si="107"/>
        <v>0</v>
      </c>
      <c r="V85" s="22">
        <f t="shared" si="107"/>
        <v>88270</v>
      </c>
      <c r="W85" s="22">
        <f t="shared" si="107"/>
        <v>88270</v>
      </c>
      <c r="X85" s="22">
        <f t="shared" si="107"/>
        <v>0</v>
      </c>
      <c r="Y85" s="22">
        <f t="shared" si="107"/>
        <v>0</v>
      </c>
      <c r="Z85" s="22">
        <f t="shared" si="107"/>
        <v>0</v>
      </c>
      <c r="AA85" s="22">
        <f t="shared" si="107"/>
        <v>88270</v>
      </c>
      <c r="AB85" s="22">
        <f t="shared" si="107"/>
        <v>0</v>
      </c>
      <c r="AC85" s="22">
        <f t="shared" si="107"/>
        <v>97982979.21000001</v>
      </c>
      <c r="AD85" s="22">
        <f t="shared" si="107"/>
        <v>97924648.21000001</v>
      </c>
      <c r="AE85" s="22">
        <f t="shared" si="107"/>
        <v>54564464</v>
      </c>
      <c r="AF85" s="22">
        <f t="shared" si="107"/>
        <v>3961605</v>
      </c>
      <c r="AG85" s="22">
        <f t="shared" si="107"/>
        <v>42285</v>
      </c>
      <c r="AH85" s="22">
        <f t="shared" si="107"/>
        <v>8422036.629999999</v>
      </c>
      <c r="AI85" s="22">
        <f t="shared" si="107"/>
        <v>4948533.63</v>
      </c>
      <c r="AJ85" s="22">
        <f t="shared" si="107"/>
        <v>1169303</v>
      </c>
      <c r="AK85" s="22">
        <f t="shared" si="107"/>
        <v>117993</v>
      </c>
      <c r="AL85" s="22">
        <f t="shared" si="107"/>
        <v>15340</v>
      </c>
      <c r="AM85" s="22">
        <f t="shared" si="107"/>
        <v>7252733.63</v>
      </c>
      <c r="AN85" s="22">
        <f t="shared" si="107"/>
        <v>106405015.84</v>
      </c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</row>
    <row r="86" ht="12.75">
      <c r="AN86" s="41"/>
    </row>
    <row r="87" spans="2:40" ht="15">
      <c r="B87" s="42"/>
      <c r="E87" s="43"/>
      <c r="F87" s="44"/>
      <c r="J87" s="41"/>
      <c r="M87" s="44"/>
      <c r="N87" s="44"/>
      <c r="Q87" s="44"/>
      <c r="S87" s="44"/>
      <c r="W87" s="44"/>
      <c r="AD87" s="42" t="s">
        <v>225</v>
      </c>
      <c r="AE87" s="44"/>
      <c r="AI87" s="41"/>
      <c r="AL87" s="44"/>
      <c r="AM87" s="47" t="s">
        <v>226</v>
      </c>
      <c r="AN87" s="44"/>
    </row>
    <row r="88" spans="6:35" ht="12.75">
      <c r="F88" s="41"/>
      <c r="R88" s="41"/>
      <c r="AD88" s="41"/>
      <c r="AI88" s="41"/>
    </row>
    <row r="89" spans="5:40" ht="12.75"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</row>
    <row r="90" spans="6:40" ht="12.75">
      <c r="F90" s="41"/>
      <c r="P90" s="41"/>
      <c r="Q90" s="41"/>
      <c r="AB90" s="41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</row>
    <row r="91" spans="29:40" ht="12.75"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</row>
    <row r="94" ht="12.75">
      <c r="AC94" s="41"/>
    </row>
  </sheetData>
  <sheetProtection/>
  <autoFilter ref="A14:BQ85"/>
  <mergeCells count="59">
    <mergeCell ref="W12:W13"/>
    <mergeCell ref="AN11:AN13"/>
    <mergeCell ref="AH12:AH13"/>
    <mergeCell ref="AI12:AI13"/>
    <mergeCell ref="L12:L13"/>
    <mergeCell ref="AK12:AL12"/>
    <mergeCell ref="AM12:AM13"/>
    <mergeCell ref="AE12:AF12"/>
    <mergeCell ref="AC11:AG11"/>
    <mergeCell ref="AH11:AM11"/>
    <mergeCell ref="W1:AB1"/>
    <mergeCell ref="A10:A13"/>
    <mergeCell ref="B10:B13"/>
    <mergeCell ref="U12:U13"/>
    <mergeCell ref="V12:V13"/>
    <mergeCell ref="E10:P10"/>
    <mergeCell ref="Q10:AB10"/>
    <mergeCell ref="Y12:Z12"/>
    <mergeCell ref="AA12:AA13"/>
    <mergeCell ref="K12:K13"/>
    <mergeCell ref="AG12:AG13"/>
    <mergeCell ref="AI1:AN1"/>
    <mergeCell ref="AI2:AN2"/>
    <mergeCell ref="AI3:AN3"/>
    <mergeCell ref="AI4:AJ4"/>
    <mergeCell ref="AJ12:AJ13"/>
    <mergeCell ref="AC10:AN10"/>
    <mergeCell ref="AC12:AC13"/>
    <mergeCell ref="AD12:AD13"/>
    <mergeCell ref="D10:D13"/>
    <mergeCell ref="O12:O13"/>
    <mergeCell ref="K1:P1"/>
    <mergeCell ref="K2:P2"/>
    <mergeCell ref="K3:P3"/>
    <mergeCell ref="P11:P13"/>
    <mergeCell ref="M12:N12"/>
    <mergeCell ref="E11:I11"/>
    <mergeCell ref="J11:O11"/>
    <mergeCell ref="I12:I13"/>
    <mergeCell ref="W2:AB2"/>
    <mergeCell ref="W3:AB3"/>
    <mergeCell ref="W4:X4"/>
    <mergeCell ref="Q11:U11"/>
    <mergeCell ref="V11:AA11"/>
    <mergeCell ref="AB11:AB13"/>
    <mergeCell ref="Q12:Q13"/>
    <mergeCell ref="R12:R13"/>
    <mergeCell ref="S12:T12"/>
    <mergeCell ref="X12:X13"/>
    <mergeCell ref="J12:J13"/>
    <mergeCell ref="A9:AN9"/>
    <mergeCell ref="C10:C13"/>
    <mergeCell ref="E12:E13"/>
    <mergeCell ref="F12:F13"/>
    <mergeCell ref="K4:L4"/>
    <mergeCell ref="E6:P6"/>
    <mergeCell ref="E7:P7"/>
    <mergeCell ref="E8:P8"/>
    <mergeCell ref="G12:H12"/>
  </mergeCells>
  <printOptions/>
  <pageMargins left="0" right="0" top="0.3937007874015748" bottom="0" header="0" footer="0"/>
  <pageSetup horizontalDpi="600" verticalDpi="600" orientation="landscape" paperSize="9" scale="62" r:id="rId1"/>
  <rowBreaks count="1" manualBreakCount="1">
    <brk id="46" max="39" man="1"/>
  </rowBreaks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2020-12-02T13:30:27Z</cp:lastPrinted>
  <dcterms:created xsi:type="dcterms:W3CDTF">2018-09-25T07:07:29Z</dcterms:created>
  <dcterms:modified xsi:type="dcterms:W3CDTF">2020-12-16T12:36:21Z</dcterms:modified>
  <cp:category/>
  <cp:version/>
  <cp:contentType/>
  <cp:contentStatus/>
</cp:coreProperties>
</file>