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616" windowHeight="11616" activeTab="0"/>
  </bookViews>
  <sheets>
    <sheet name="Додаток 4" sheetId="1" r:id="rId1"/>
  </sheets>
  <definedNames>
    <definedName name="_xlnm.Print_Titles" localSheetId="0">'Додаток 4'!$A:$D,'Додаток 4'!$10:$12</definedName>
    <definedName name="_xlnm.Print_Area" localSheetId="0">'Додаток 4'!$A$1:$R$77</definedName>
  </definedNames>
  <calcPr fullCalcOnLoad="1"/>
</workbook>
</file>

<file path=xl/sharedStrings.xml><?xml version="1.0" encoding="utf-8"?>
<sst xmlns="http://schemas.openxmlformats.org/spreadsheetml/2006/main" count="340" uniqueCount="199">
  <si>
    <t>Х</t>
  </si>
  <si>
    <t>УСЬОГО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</si>
  <si>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</si>
  <si>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</si>
  <si>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</si>
  <si>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</si>
  <si>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</si>
  <si>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</si>
  <si>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</si>
  <si>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</si>
  <si>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</si>
  <si>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0110180</t>
  </si>
  <si>
    <t>0180</t>
  </si>
  <si>
    <t>0133</t>
  </si>
  <si>
    <t>Інша діяльність у сфері державного управління</t>
  </si>
  <si>
    <t>0210180</t>
  </si>
  <si>
    <t>0211162</t>
  </si>
  <si>
    <t>1162</t>
  </si>
  <si>
    <t>0990</t>
  </si>
  <si>
    <t>Інші програми та заходи у сфері освіти</t>
  </si>
  <si>
    <t>Програма економічного і соціального розвитку Ямпільського району на 2019 рік та наступні 2020-2021 програмні роки</t>
  </si>
  <si>
    <t>Рішення сесії ЯРР від  21.12.2018</t>
  </si>
  <si>
    <t>0217610</t>
  </si>
  <si>
    <t>7610</t>
  </si>
  <si>
    <t>0411</t>
  </si>
  <si>
    <t>Сприяння розвитку малого та середнього підприємництва</t>
  </si>
  <si>
    <t>0100000</t>
  </si>
  <si>
    <t>х</t>
  </si>
  <si>
    <t>0110000</t>
  </si>
  <si>
    <t>0200000</t>
  </si>
  <si>
    <t>0210000</t>
  </si>
  <si>
    <t>0600000</t>
  </si>
  <si>
    <t>0610000</t>
  </si>
  <si>
    <t>1090</t>
  </si>
  <si>
    <t>0611162</t>
  </si>
  <si>
    <t>3133</t>
  </si>
  <si>
    <t>1040</t>
  </si>
  <si>
    <t>0613140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</si>
  <si>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</si>
  <si>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</si>
  <si>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0810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</si>
  <si>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</si>
  <si>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</si>
  <si>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0800000</t>
  </si>
  <si>
    <t>0810000</t>
  </si>
  <si>
    <t>0813032</t>
  </si>
  <si>
    <t>3032</t>
  </si>
  <si>
    <t>1070</t>
  </si>
  <si>
    <t>Надання пільг окремим категоріям громадян з оплати послуг зв'язку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</si>
  <si>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</si>
  <si>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</si>
  <si>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</si>
  <si>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</si>
  <si>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</si>
  <si>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</si>
  <si>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0813160</t>
  </si>
  <si>
    <t>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</si>
  <si>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</si>
  <si>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</si>
  <si>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0813200</t>
  </si>
  <si>
    <t>3200</t>
  </si>
  <si>
    <t xml:space="preserve">Забезпечення обробки інформації з нарахування та виплати допомог і компенсацій </t>
  </si>
  <si>
    <t>0813210</t>
  </si>
  <si>
    <t>3210</t>
  </si>
  <si>
    <t>1050</t>
  </si>
  <si>
    <t>Організація та проведення громадських робіт</t>
  </si>
  <si>
    <t>0813242</t>
  </si>
  <si>
    <t>3242</t>
  </si>
  <si>
    <t>Інші заходи у сфері соціального захисту і соціального забезпечення</t>
  </si>
  <si>
    <t>0900000</t>
  </si>
  <si>
    <t>0910000</t>
  </si>
  <si>
    <t>0910180</t>
  </si>
  <si>
    <t>0913112</t>
  </si>
  <si>
    <t>3112</t>
  </si>
  <si>
    <t>Заходи державної політики з питань дітей та їх соціального захисту</t>
  </si>
  <si>
    <t>1000000</t>
  </si>
  <si>
    <t>1010000</t>
  </si>
  <si>
    <t>1014030</t>
  </si>
  <si>
    <t>4030</t>
  </si>
  <si>
    <t>0824</t>
  </si>
  <si>
    <t>Забезпечення діяльності бібліотек</t>
  </si>
  <si>
    <t>8110</t>
  </si>
  <si>
    <t>0320</t>
  </si>
  <si>
    <t>Заходи запобігання та ліквідації надзвичайних ситуацій та наслідків стихійного лиха</t>
  </si>
  <si>
    <t>3700000</t>
  </si>
  <si>
    <t>3710000</t>
  </si>
  <si>
    <t>3719770</t>
  </si>
  <si>
    <t>9770</t>
  </si>
  <si>
    <t>Інші субвенції з місцевого бюджету</t>
  </si>
  <si>
    <t>Програма проведення заходів щодо відзначення та нагородження громадян, трудових та творчих колективів за їх сумлінну працю, досягнуті результати та внески у справу соціально-економічного та культурного розвитку району на 2018–2020 роки</t>
  </si>
  <si>
    <t>Програма кадрового забезпечення галузей економіки Ямпільського району (продовжено до 2020 року) на 2004-2008 роки</t>
  </si>
  <si>
    <t>Програма розвитку малого та середнього підприємництва в Ямпільському районі на 2017-2020 роки</t>
  </si>
  <si>
    <t xml:space="preserve">Районна програма соціального захисту населення на 2017 - 2021 роки
</t>
  </si>
  <si>
    <t>Районна програма соціального захисту населення на 2017 - 2021 роки</t>
  </si>
  <si>
    <t>Рішення сесії ЯРР від 25.12.2015 (зі змінами від 21.12.2018)</t>
  </si>
  <si>
    <t>Рішення сесії ЯРР від 27.09.2017 (зі змінами від 21.12.2018)</t>
  </si>
  <si>
    <t>Інші заходи та заклади молодіжної політики</t>
  </si>
  <si>
    <t>0212010</t>
  </si>
  <si>
    <t>2010</t>
  </si>
  <si>
    <t>0731</t>
  </si>
  <si>
    <t>Багатопрофільна стаціонарна медична допомога населенню</t>
  </si>
  <si>
    <t>0212112</t>
  </si>
  <si>
    <t>2112</t>
  </si>
  <si>
    <t>0725</t>
  </si>
  <si>
    <t>0212113</t>
  </si>
  <si>
    <t>2113</t>
  </si>
  <si>
    <t>0721</t>
  </si>
  <si>
    <t>Первинна медична допомога населенню, що надається амбулаторно-поліклінічними закладами (відділеннями)</t>
  </si>
  <si>
    <t>Затверджено</t>
  </si>
  <si>
    <t>Внесено зміни</t>
  </si>
  <si>
    <t>Затверджено з урахуванням змін</t>
  </si>
  <si>
    <t>0611020</t>
  </si>
  <si>
    <t>1020</t>
  </si>
  <si>
    <t>0921</t>
  </si>
  <si>
    <t>Рішення сесії ЯРР від  21.12.2018 зі змінами</t>
  </si>
  <si>
    <t>Комплексна районна програма "Правопорядок на 2016-2020 роки"</t>
  </si>
  <si>
    <t>Рішення сесії ЯРР від 23.12.2016 (зі змінами)</t>
  </si>
  <si>
    <t>0218220</t>
  </si>
  <si>
    <t>8220</t>
  </si>
  <si>
    <t>0380</t>
  </si>
  <si>
    <t>Заходи та роботи з мобілізаційної підготовки місцевого значення</t>
  </si>
  <si>
    <t xml:space="preserve">Рішення сесії ЯРР від 23.12.2017 зі змінами </t>
  </si>
  <si>
    <t>Рішення сесії ЯРР від 23.12.2017 зі змінами</t>
  </si>
  <si>
    <t>0218110</t>
  </si>
  <si>
    <t>(грн)</t>
  </si>
  <si>
    <t>(код бюджету)</t>
  </si>
  <si>
    <t>Дата і номер документа, яким затверджено місцеву регіональну програму</t>
  </si>
  <si>
    <t>0813140</t>
  </si>
  <si>
    <t>Рішення сесії ЯРР від 22.12.2017 (зі змінами)</t>
  </si>
  <si>
    <t>Програма розвитку надання медичної допомоги населенню Ямпільського району комунальним некомерційним підприємством "Ямпільська центральна районна лікарня" Ямпільської районної ради Сумської області на 2020 рік</t>
  </si>
  <si>
    <t>Ямпільська районна державна адміністрація Сумської області</t>
  </si>
  <si>
    <t xml:space="preserve">Рішення сесії ЯРР від  24.12.2019 </t>
  </si>
  <si>
    <t>Відділ освіти  Ямпільської районної державної адміністрації Сумської області</t>
  </si>
  <si>
    <t>1013133</t>
  </si>
  <si>
    <t>1015061</t>
  </si>
  <si>
    <t>Відділ культури, молоді та спорту Ямпільської районної державної адміністрації Сумської області</t>
  </si>
  <si>
    <t>Фінансовий відділ Ямпільської районної державної адміністрації Сумської області</t>
  </si>
  <si>
    <t>Служба у справах дітей Ямпільської районної державної адміністрації Сумської області</t>
  </si>
  <si>
    <t xml:space="preserve">Районна програма оздоровлення та відпочинку дітей на 2020 рік 
</t>
  </si>
  <si>
    <t>Управління  соціального захисту населення Ямпільської районної державної адміністрації Сумської області</t>
  </si>
  <si>
    <t>0217350</t>
  </si>
  <si>
    <t>7350</t>
  </si>
  <si>
    <t>0443</t>
  </si>
  <si>
    <t>Розроблення схем планування та забудови територій (містобудівної документації)</t>
  </si>
  <si>
    <t>Інші заходи в галузі культури і мистецтва</t>
  </si>
  <si>
    <t>1014082</t>
  </si>
  <si>
    <t>4082</t>
  </si>
  <si>
    <t>0829</t>
  </si>
  <si>
    <t>Районна програма «Культура Ямпільщини у 2018-2020 роках»</t>
  </si>
  <si>
    <t>Районна програма розвитку розроблення Схеми планування території Ямпільського району</t>
  </si>
  <si>
    <t>Ямпільська районна рада Сумської області</t>
  </si>
  <si>
    <t>Зміни до додатку 5 рішення Ямпільської районної ради Сумської області "Про районний бюджет Ямпільського району на 2020 рік"  "РОЗПОДІЛ витрат районного бюджету на реалізацію районних програм у 2020 році"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</si>
  <si>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</si>
  <si>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</si>
  <si>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</si>
  <si>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</si>
  <si>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</si>
  <si>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</si>
  <si>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</si>
  <si>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0611090</t>
  </si>
  <si>
    <t>0960</t>
  </si>
  <si>
    <t>0619800</t>
  </si>
  <si>
    <t>0617321</t>
  </si>
  <si>
    <t>7321</t>
  </si>
  <si>
    <t>Будівництво освітніх установ та закладів</t>
  </si>
  <si>
    <t>0819800</t>
  </si>
  <si>
    <t>0919800</t>
  </si>
  <si>
    <t>3719800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</si>
  <si>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</si>
  <si>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позашкільної освіти закладами позашкільної освіти, заходи із позашкільної роботи з дітьми</t>
  </si>
  <si>
    <t>Найменування місцевої / регіональної програми</t>
  </si>
  <si>
    <t>Первинна медична допомога населенню, що надається фельдшерськими, фельдшерсько-акушерськими пунктами</t>
  </si>
  <si>
    <t>0217367</t>
  </si>
  <si>
    <t>7367</t>
  </si>
  <si>
    <t>0490</t>
  </si>
  <si>
    <t>Виконання інвестиційних проектів в рамках реалізації заходів, спрямованих на розвиток системи охорони здоров`я у сільській місцевості</t>
  </si>
  <si>
    <t>3719570</t>
  </si>
  <si>
    <t>9150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</si>
  <si>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</si>
  <si>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0217363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</si>
  <si>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</si>
  <si>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</si>
  <si>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3719540</t>
  </si>
  <si>
    <t>9540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</si>
  <si>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</si>
  <si>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1019800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</si>
  <si>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</si>
  <si>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</si>
  <si>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</si>
  <si>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</si>
  <si>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</si>
  <si>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</si>
  <si>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</si>
  <si>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Рішення сесії ЯРР від  25.07.2018 зі змінами</t>
  </si>
  <si>
    <t>Додаток 3</t>
  </si>
  <si>
    <t>до рішення районної ради</t>
  </si>
  <si>
    <t>від 16 грудня 2020 року</t>
  </si>
  <si>
    <t>Заступник голови районної ради</t>
  </si>
  <si>
    <t>І.М. Шарамко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</si>
</sst>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</numFmts>
  <fonts count="56">
    <font>
      <sz val="10"/>
      <color theme="1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u val="single"/>
      <sz val="16"/>
      <name val="Times New Roman CE"/>
      <family val="0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 CE"/>
      <family val="0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u val="single"/>
      <sz val="10"/>
      <color indexed="25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10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u val="single"/>
      <sz val="10"/>
      <color theme="1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10" xfId="53" applyFont="1" applyBorder="1" applyAlignment="1" quotePrefix="1">
      <alignment horizontal="center" vertical="center" wrapText="1"/>
      <protection/>
    </xf>
    <xf numFmtId="49" fontId="4" fillId="0" borderId="10" xfId="0" applyNumberFormat="1" applyFont="1" applyBorder="1" applyAlignment="1">
      <alignment horizontal="center" vertical="center" wrapText="1"/>
    </xf>
    <xf numFmtId="0" fontId="2" fillId="0" borderId="10" xfId="53" applyFont="1" applyBorder="1" applyAlignment="1">
      <alignment horizontal="left" vertical="center" wrapText="1"/>
      <protection/>
    </xf>
    <xf numFmtId="0" fontId="4" fillId="0" borderId="10" xfId="0" applyFont="1" applyBorder="1" applyAlignment="1" quotePrefix="1">
      <alignment horizontal="center" vertical="center" wrapText="1"/>
    </xf>
    <xf numFmtId="0" fontId="4" fillId="0" borderId="10" xfId="0" applyFont="1" applyBorder="1" applyAlignment="1" quotePrefix="1">
      <alignment horizontal="left" vertical="center" wrapText="1"/>
    </xf>
    <xf numFmtId="0" fontId="4" fillId="0" borderId="10" xfId="54" applyFont="1" applyBorder="1" applyAlignment="1" quotePrefix="1">
      <alignment horizontal="center" vertical="center" wrapText="1"/>
      <protection/>
    </xf>
    <xf numFmtId="0" fontId="4" fillId="0" borderId="10" xfId="0" applyFont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left" vertical="center" wrapText="1"/>
    </xf>
    <xf numFmtId="179" fontId="3" fillId="0" borderId="10" xfId="0" applyNumberFormat="1" applyFont="1" applyFill="1" applyBorder="1" applyAlignment="1">
      <alignment horizontal="left" vertical="center" wrapText="1"/>
    </xf>
    <xf numFmtId="0" fontId="4" fillId="0" borderId="10" xfId="54" applyFont="1" applyBorder="1" applyAlignment="1" quotePrefix="1">
      <alignment horizontal="left" vertical="center" wrapText="1"/>
      <protection/>
    </xf>
    <xf numFmtId="0" fontId="4" fillId="0" borderId="10" xfId="54" applyFont="1" applyFill="1" applyBorder="1" applyAlignment="1" quotePrefix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54" applyFont="1" applyFill="1" applyBorder="1" applyAlignment="1" quotePrefix="1">
      <alignment horizontal="left" vertical="center" wrapText="1"/>
      <protection/>
    </xf>
    <xf numFmtId="49" fontId="4" fillId="0" borderId="10" xfId="54" applyNumberFormat="1" applyFont="1" applyBorder="1" applyAlignment="1" quotePrefix="1">
      <alignment horizontal="center" vertical="center" wrapText="1"/>
      <protection/>
    </xf>
    <xf numFmtId="49" fontId="10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" fontId="9" fillId="0" borderId="0" xfId="0" applyNumberFormat="1" applyFont="1" applyAlignment="1">
      <alignment/>
    </xf>
    <xf numFmtId="0" fontId="3" fillId="33" borderId="10" xfId="54" applyFont="1" applyFill="1" applyBorder="1" applyAlignment="1" quotePrefix="1">
      <alignment horizontal="center" vertical="center" wrapText="1"/>
      <protection/>
    </xf>
    <xf numFmtId="179" fontId="3" fillId="33" borderId="10" xfId="0" applyNumberFormat="1" applyFont="1" applyFill="1" applyBorder="1" applyAlignment="1">
      <alignment horizontal="left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" fontId="10" fillId="33" borderId="10" xfId="0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>
      <alignment/>
    </xf>
    <xf numFmtId="49" fontId="4" fillId="33" borderId="10" xfId="54" applyNumberFormat="1" applyFont="1" applyFill="1" applyBorder="1" applyAlignment="1" quotePrefix="1">
      <alignment horizontal="center" vertical="center" wrapText="1"/>
      <protection/>
    </xf>
    <xf numFmtId="0" fontId="4" fillId="33" borderId="10" xfId="0" applyFont="1" applyFill="1" applyBorder="1" applyAlignment="1" quotePrefix="1">
      <alignment horizontal="left" vertical="center" wrapText="1"/>
    </xf>
    <xf numFmtId="0" fontId="4" fillId="33" borderId="10" xfId="54" applyFont="1" applyFill="1" applyBorder="1" applyAlignment="1" quotePrefix="1">
      <alignment horizontal="center" vertical="center" wrapText="1"/>
      <protection/>
    </xf>
    <xf numFmtId="0" fontId="4" fillId="33" borderId="10" xfId="54" applyFont="1" applyFill="1" applyBorder="1" applyAlignment="1">
      <alignment horizontal="left" vertical="center" wrapText="1"/>
      <protection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 quotePrefix="1">
      <alignment vertical="center" wrapText="1"/>
    </xf>
    <xf numFmtId="49" fontId="4" fillId="0" borderId="10" xfId="54" applyNumberFormat="1" applyFont="1" applyFill="1" applyBorder="1" applyAlignment="1" quotePrefix="1">
      <alignment horizontal="center" vertical="center" wrapText="1"/>
      <protection/>
    </xf>
    <xf numFmtId="49" fontId="2" fillId="0" borderId="12" xfId="0" applyNumberFormat="1" applyFont="1" applyBorder="1" applyAlignment="1">
      <alignment horizontal="center" vertical="center" wrapText="1"/>
    </xf>
    <xf numFmtId="0" fontId="4" fillId="0" borderId="10" xfId="54" applyFont="1" applyBorder="1" applyAlignment="1">
      <alignment horizontal="left" vertical="center" wrapText="1"/>
      <protection/>
    </xf>
    <xf numFmtId="0" fontId="4" fillId="0" borderId="10" xfId="0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54" applyFont="1" applyFill="1" applyBorder="1" applyAlignment="1">
      <alignment horizontal="left" vertical="center" wrapText="1"/>
      <protection/>
    </xf>
    <xf numFmtId="49" fontId="2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 quotePrefix="1">
      <alignment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10" fillId="34" borderId="1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4" fontId="4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8" fillId="0" borderId="14" xfId="0" applyFont="1" applyBorder="1" applyAlignment="1">
      <alignment horizontal="right" vertical="center"/>
    </xf>
    <xf numFmtId="0" fontId="17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Розпор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2"/>
  <sheetViews>
    <sheetView tabSelected="1" view="pageBreakPreview" zoomScale="55" zoomScaleNormal="55" zoomScaleSheetLayoutView="55" zoomScalePageLayoutView="0" workbookViewId="0" topLeftCell="A1">
      <pane xSplit="4" ySplit="12" topLeftCell="E74" activePane="bottomRight" state="frozen"/>
      <selection pane="topLeft" activeCell="A1" sqref="A1"/>
      <selection pane="topRight" activeCell="E1" sqref="E1"/>
      <selection pane="bottomLeft" activeCell="A9" sqref="A9"/>
      <selection pane="bottomRight" activeCell="H76" sqref="H76"/>
    </sheetView>
  </sheetViews>
  <sheetFormatPr defaultColWidth="9.140625" defaultRowHeight="12.75"/>
  <cols>
    <col min="1" max="1" width="12.140625" style="2" customWidth="1"/>
    <col min="2" max="2" width="12.00390625" style="2" customWidth="1"/>
    <col min="3" max="3" width="12.57421875" style="2" customWidth="1"/>
    <col min="4" max="4" width="73.421875" style="2" customWidth="1"/>
    <col min="5" max="5" width="66.57421875" style="2" customWidth="1"/>
    <col min="6" max="6" width="27.28125" style="2" customWidth="1"/>
    <col min="7" max="7" width="16.57421875" style="2" bestFit="1" customWidth="1"/>
    <col min="8" max="8" width="17.00390625" style="2" customWidth="1"/>
    <col min="9" max="9" width="15.140625" style="2" bestFit="1" customWidth="1"/>
    <col min="10" max="10" width="20.421875" style="2" bestFit="1" customWidth="1"/>
    <col min="11" max="11" width="15.7109375" style="2" bestFit="1" customWidth="1"/>
    <col min="12" max="12" width="16.00390625" style="2" customWidth="1"/>
    <col min="13" max="13" width="15.7109375" style="2" bestFit="1" customWidth="1"/>
    <col min="14" max="14" width="13.7109375" style="2" customWidth="1"/>
    <col min="15" max="15" width="15.7109375" style="2" bestFit="1" customWidth="1"/>
    <col min="16" max="16" width="17.00390625" style="2" customWidth="1"/>
    <col min="17" max="17" width="15.7109375" style="2" bestFit="1" customWidth="1"/>
    <col min="18" max="18" width="16.00390625" style="2" customWidth="1"/>
    <col min="19" max="22" width="4.8515625" style="2" bestFit="1" customWidth="1"/>
    <col min="23" max="16384" width="9.140625" style="2" customWidth="1"/>
  </cols>
  <sheetData>
    <row r="1" spans="1:18" ht="24" customHeight="1">
      <c r="A1" s="1"/>
      <c r="D1" s="4"/>
      <c r="E1" s="4"/>
      <c r="F1" s="4"/>
      <c r="G1" s="67"/>
      <c r="H1" s="67"/>
      <c r="I1" s="67"/>
      <c r="J1" s="67"/>
      <c r="K1" s="67"/>
      <c r="L1" s="67"/>
      <c r="M1" s="67"/>
      <c r="N1" s="67"/>
      <c r="O1" s="68" t="s">
        <v>194</v>
      </c>
      <c r="P1" s="67"/>
      <c r="Q1" s="67"/>
      <c r="R1" s="67"/>
    </row>
    <row r="2" spans="1:18" ht="18.75" customHeight="1">
      <c r="A2" s="1"/>
      <c r="D2" s="3"/>
      <c r="E2" s="3"/>
      <c r="F2" s="3"/>
      <c r="G2" s="69"/>
      <c r="H2" s="69"/>
      <c r="I2" s="69"/>
      <c r="J2" s="69"/>
      <c r="K2" s="70"/>
      <c r="L2" s="70"/>
      <c r="M2" s="70"/>
      <c r="N2" s="70"/>
      <c r="O2" s="71" t="s">
        <v>195</v>
      </c>
      <c r="P2" s="71"/>
      <c r="Q2" s="71"/>
      <c r="R2" s="71"/>
    </row>
    <row r="3" spans="1:18" ht="36.75" customHeight="1">
      <c r="A3" s="1"/>
      <c r="D3" s="3"/>
      <c r="E3" s="3"/>
      <c r="F3" s="3"/>
      <c r="G3" s="70"/>
      <c r="H3" s="70"/>
      <c r="I3" s="70"/>
      <c r="J3" s="70"/>
      <c r="K3" s="70"/>
      <c r="L3" s="70"/>
      <c r="M3" s="70"/>
      <c r="N3" s="70"/>
      <c r="O3" s="72" t="s">
        <v>196</v>
      </c>
      <c r="P3" s="70"/>
      <c r="Q3" s="70"/>
      <c r="R3" s="70"/>
    </row>
    <row r="4" spans="7:18" ht="15">
      <c r="G4" s="73"/>
      <c r="H4" s="69"/>
      <c r="I4" s="69"/>
      <c r="J4" s="69"/>
      <c r="K4" s="70"/>
      <c r="L4" s="70"/>
      <c r="M4" s="70"/>
      <c r="N4" s="70"/>
      <c r="O4" s="73"/>
      <c r="P4" s="69"/>
      <c r="Q4" s="69"/>
      <c r="R4" s="69"/>
    </row>
    <row r="6" spans="1:18" ht="18.75" customHeight="1">
      <c r="A6" s="74" t="s">
        <v>151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</row>
    <row r="7" spans="1:18" ht="18.75" customHeight="1">
      <c r="A7" s="75">
        <v>18318200000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</row>
    <row r="8" spans="1:18" ht="12.75" customHeight="1">
      <c r="A8" s="76" t="s">
        <v>125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</row>
    <row r="9" spans="1:18" ht="18">
      <c r="A9" s="77" t="s">
        <v>124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</row>
    <row r="10" spans="1:18" s="28" customFormat="1" ht="17.25">
      <c r="A10" s="78" t="s">
        <v>7</v>
      </c>
      <c r="B10" s="78" t="s">
        <v>8</v>
      </c>
      <c r="C10" s="78" t="s">
        <v>9</v>
      </c>
      <c r="D10" s="79" t="s">
        <v>10</v>
      </c>
      <c r="E10" s="79" t="s">
        <v>170</v>
      </c>
      <c r="F10" s="79" t="s">
        <v>126</v>
      </c>
      <c r="G10" s="80" t="s">
        <v>108</v>
      </c>
      <c r="H10" s="80"/>
      <c r="I10" s="80"/>
      <c r="J10" s="80"/>
      <c r="K10" s="80" t="s">
        <v>109</v>
      </c>
      <c r="L10" s="80"/>
      <c r="M10" s="80"/>
      <c r="N10" s="80"/>
      <c r="O10" s="80" t="s">
        <v>110</v>
      </c>
      <c r="P10" s="80"/>
      <c r="Q10" s="80"/>
      <c r="R10" s="80"/>
    </row>
    <row r="11" spans="1:18" ht="15">
      <c r="A11" s="78"/>
      <c r="B11" s="78"/>
      <c r="C11" s="78"/>
      <c r="D11" s="79"/>
      <c r="E11" s="79"/>
      <c r="F11" s="79"/>
      <c r="G11" s="79" t="s">
        <v>2</v>
      </c>
      <c r="H11" s="79" t="s">
        <v>3</v>
      </c>
      <c r="I11" s="79" t="s">
        <v>4</v>
      </c>
      <c r="J11" s="79"/>
      <c r="K11" s="79" t="s">
        <v>2</v>
      </c>
      <c r="L11" s="79" t="s">
        <v>3</v>
      </c>
      <c r="M11" s="79" t="s">
        <v>4</v>
      </c>
      <c r="N11" s="79"/>
      <c r="O11" s="79" t="s">
        <v>2</v>
      </c>
      <c r="P11" s="79" t="s">
        <v>3</v>
      </c>
      <c r="Q11" s="79" t="s">
        <v>4</v>
      </c>
      <c r="R11" s="79"/>
    </row>
    <row r="12" spans="1:18" ht="52.5" customHeight="1">
      <c r="A12" s="78"/>
      <c r="B12" s="78"/>
      <c r="C12" s="78"/>
      <c r="D12" s="79"/>
      <c r="E12" s="79"/>
      <c r="F12" s="79"/>
      <c r="G12" s="79"/>
      <c r="H12" s="79"/>
      <c r="I12" s="27" t="s">
        <v>5</v>
      </c>
      <c r="J12" s="36" t="s">
        <v>6</v>
      </c>
      <c r="K12" s="79"/>
      <c r="L12" s="79"/>
      <c r="M12" s="27" t="s">
        <v>5</v>
      </c>
      <c r="N12" s="36" t="s">
        <v>6</v>
      </c>
      <c r="O12" s="79"/>
      <c r="P12" s="79"/>
      <c r="Q12" s="27" t="s">
        <v>5</v>
      </c>
      <c r="R12" s="36" t="s">
        <v>6</v>
      </c>
    </row>
    <row r="13" spans="1:23" ht="15">
      <c r="A13" s="14" t="s">
        <v>26</v>
      </c>
      <c r="B13" s="15" t="s">
        <v>27</v>
      </c>
      <c r="C13" s="15" t="s">
        <v>27</v>
      </c>
      <c r="D13" s="16" t="s">
        <v>150</v>
      </c>
      <c r="E13" s="27" t="s">
        <v>27</v>
      </c>
      <c r="F13" s="27" t="s">
        <v>27</v>
      </c>
      <c r="G13" s="30">
        <f aca="true" t="shared" si="0" ref="G13:R13">G14</f>
        <v>38820</v>
      </c>
      <c r="H13" s="30">
        <f t="shared" si="0"/>
        <v>38820</v>
      </c>
      <c r="I13" s="30">
        <f t="shared" si="0"/>
        <v>0</v>
      </c>
      <c r="J13" s="30">
        <f t="shared" si="0"/>
        <v>0</v>
      </c>
      <c r="K13" s="30">
        <f t="shared" si="0"/>
        <v>0</v>
      </c>
      <c r="L13" s="30">
        <f t="shared" si="0"/>
        <v>0</v>
      </c>
      <c r="M13" s="30">
        <f t="shared" si="0"/>
        <v>0</v>
      </c>
      <c r="N13" s="30">
        <f t="shared" si="0"/>
        <v>0</v>
      </c>
      <c r="O13" s="30">
        <f t="shared" si="0"/>
        <v>38820</v>
      </c>
      <c r="P13" s="30">
        <f t="shared" si="0"/>
        <v>38820</v>
      </c>
      <c r="Q13" s="30">
        <f t="shared" si="0"/>
        <v>0</v>
      </c>
      <c r="R13" s="30">
        <f t="shared" si="0"/>
        <v>0</v>
      </c>
      <c r="S13" s="37"/>
      <c r="T13" s="37"/>
      <c r="U13" s="37"/>
      <c r="V13" s="37"/>
      <c r="W13" s="37"/>
    </row>
    <row r="14" spans="1:23" ht="15">
      <c r="A14" s="14" t="s">
        <v>28</v>
      </c>
      <c r="B14" s="15" t="s">
        <v>27</v>
      </c>
      <c r="C14" s="15" t="s">
        <v>27</v>
      </c>
      <c r="D14" s="16" t="s">
        <v>150</v>
      </c>
      <c r="E14" s="27" t="s">
        <v>27</v>
      </c>
      <c r="F14" s="27" t="s">
        <v>27</v>
      </c>
      <c r="G14" s="30">
        <f>G16+G15</f>
        <v>38820</v>
      </c>
      <c r="H14" s="30">
        <f aca="true" t="shared" si="1" ref="H14:R14">H16+H15</f>
        <v>38820</v>
      </c>
      <c r="I14" s="30">
        <f t="shared" si="1"/>
        <v>0</v>
      </c>
      <c r="J14" s="30">
        <f t="shared" si="1"/>
        <v>0</v>
      </c>
      <c r="K14" s="30">
        <f t="shared" si="1"/>
        <v>0</v>
      </c>
      <c r="L14" s="30">
        <f t="shared" si="1"/>
        <v>0</v>
      </c>
      <c r="M14" s="30">
        <f t="shared" si="1"/>
        <v>0</v>
      </c>
      <c r="N14" s="30">
        <f t="shared" si="1"/>
        <v>0</v>
      </c>
      <c r="O14" s="30">
        <f t="shared" si="1"/>
        <v>38820</v>
      </c>
      <c r="P14" s="30">
        <f t="shared" si="1"/>
        <v>38820</v>
      </c>
      <c r="Q14" s="30">
        <f t="shared" si="1"/>
        <v>0</v>
      </c>
      <c r="R14" s="30">
        <f t="shared" si="1"/>
        <v>0</v>
      </c>
      <c r="S14" s="37"/>
      <c r="T14" s="37"/>
      <c r="U14" s="37"/>
      <c r="V14" s="37"/>
      <c r="W14" s="37"/>
    </row>
    <row r="15" spans="1:23" ht="46.5" hidden="1">
      <c r="A15" s="7" t="s">
        <v>152</v>
      </c>
      <c r="B15" s="8" t="s">
        <v>153</v>
      </c>
      <c r="C15" s="8" t="s">
        <v>154</v>
      </c>
      <c r="D15" s="9" t="s">
        <v>155</v>
      </c>
      <c r="E15" s="31" t="s">
        <v>20</v>
      </c>
      <c r="F15" s="31" t="s">
        <v>128</v>
      </c>
      <c r="G15" s="34">
        <f>H15+I15</f>
        <v>0</v>
      </c>
      <c r="H15" s="34"/>
      <c r="I15" s="34"/>
      <c r="J15" s="34"/>
      <c r="K15" s="34">
        <f>L15+M15</f>
        <v>0</v>
      </c>
      <c r="L15" s="34"/>
      <c r="M15" s="34"/>
      <c r="N15" s="34"/>
      <c r="O15" s="34">
        <f>P15+Q15</f>
        <v>0</v>
      </c>
      <c r="P15" s="34">
        <f aca="true" t="shared" si="2" ref="P15:R16">H15+L15</f>
        <v>0</v>
      </c>
      <c r="Q15" s="34">
        <f t="shared" si="2"/>
        <v>0</v>
      </c>
      <c r="R15" s="34">
        <f t="shared" si="2"/>
        <v>0</v>
      </c>
      <c r="S15" s="37"/>
      <c r="T15" s="37"/>
      <c r="U15" s="37"/>
      <c r="V15" s="37"/>
      <c r="W15" s="37"/>
    </row>
    <row r="16" spans="1:23" ht="89.25" customHeight="1">
      <c r="A16" s="7" t="s">
        <v>11</v>
      </c>
      <c r="B16" s="8" t="s">
        <v>12</v>
      </c>
      <c r="C16" s="8" t="s">
        <v>13</v>
      </c>
      <c r="D16" s="9" t="s">
        <v>14</v>
      </c>
      <c r="E16" s="58" t="s">
        <v>89</v>
      </c>
      <c r="F16" s="49" t="s">
        <v>128</v>
      </c>
      <c r="G16" s="34">
        <f>H16+I16</f>
        <v>38820</v>
      </c>
      <c r="H16" s="34">
        <v>38820</v>
      </c>
      <c r="I16" s="34"/>
      <c r="J16" s="34"/>
      <c r="K16" s="34">
        <f>L16+M16</f>
        <v>0</v>
      </c>
      <c r="L16" s="61"/>
      <c r="M16" s="61"/>
      <c r="N16" s="61"/>
      <c r="O16" s="34">
        <f>P16+Q16</f>
        <v>38820</v>
      </c>
      <c r="P16" s="34">
        <f t="shared" si="2"/>
        <v>38820</v>
      </c>
      <c r="Q16" s="34">
        <f t="shared" si="2"/>
        <v>0</v>
      </c>
      <c r="R16" s="34">
        <f t="shared" si="2"/>
        <v>0</v>
      </c>
      <c r="S16" s="37"/>
      <c r="T16" s="37"/>
      <c r="U16" s="37"/>
      <c r="V16" s="37"/>
      <c r="W16" s="37"/>
    </row>
    <row r="17" spans="1:23" ht="18.75" customHeight="1">
      <c r="A17" s="14" t="s">
        <v>29</v>
      </c>
      <c r="B17" s="15" t="s">
        <v>27</v>
      </c>
      <c r="C17" s="15" t="s">
        <v>27</v>
      </c>
      <c r="D17" s="17" t="s">
        <v>130</v>
      </c>
      <c r="E17" s="23" t="s">
        <v>27</v>
      </c>
      <c r="F17" s="23" t="s">
        <v>27</v>
      </c>
      <c r="G17" s="30">
        <f aca="true" t="shared" si="3" ref="G17:R17">G18</f>
        <v>9936888.63</v>
      </c>
      <c r="H17" s="30">
        <f t="shared" si="3"/>
        <v>7690695</v>
      </c>
      <c r="I17" s="30">
        <f t="shared" si="3"/>
        <v>2246193.63</v>
      </c>
      <c r="J17" s="30">
        <f t="shared" si="3"/>
        <v>2246193.63</v>
      </c>
      <c r="K17" s="30">
        <f t="shared" si="3"/>
        <v>29571</v>
      </c>
      <c r="L17" s="63">
        <f t="shared" si="3"/>
        <v>-58699</v>
      </c>
      <c r="M17" s="63">
        <f t="shared" si="3"/>
        <v>88270</v>
      </c>
      <c r="N17" s="63">
        <f t="shared" si="3"/>
        <v>88270</v>
      </c>
      <c r="O17" s="30">
        <f t="shared" si="3"/>
        <v>9966459.63</v>
      </c>
      <c r="P17" s="30">
        <f t="shared" si="3"/>
        <v>7631996</v>
      </c>
      <c r="Q17" s="30">
        <f t="shared" si="3"/>
        <v>2334463.63</v>
      </c>
      <c r="R17" s="30">
        <f t="shared" si="3"/>
        <v>2334463.63</v>
      </c>
      <c r="S17" s="37"/>
      <c r="T17" s="37"/>
      <c r="U17" s="37"/>
      <c r="V17" s="37"/>
      <c r="W17" s="37"/>
    </row>
    <row r="18" spans="1:23" ht="21" customHeight="1">
      <c r="A18" s="14" t="s">
        <v>30</v>
      </c>
      <c r="B18" s="15" t="s">
        <v>27</v>
      </c>
      <c r="C18" s="15" t="s">
        <v>27</v>
      </c>
      <c r="D18" s="17" t="s">
        <v>130</v>
      </c>
      <c r="E18" s="23" t="s">
        <v>27</v>
      </c>
      <c r="F18" s="23" t="s">
        <v>27</v>
      </c>
      <c r="G18" s="30">
        <f aca="true" t="shared" si="4" ref="G18:R18">SUM(G19:G31)</f>
        <v>9936888.63</v>
      </c>
      <c r="H18" s="30">
        <f t="shared" si="4"/>
        <v>7690695</v>
      </c>
      <c r="I18" s="30">
        <f t="shared" si="4"/>
        <v>2246193.63</v>
      </c>
      <c r="J18" s="30">
        <f t="shared" si="4"/>
        <v>2246193.63</v>
      </c>
      <c r="K18" s="30">
        <f t="shared" si="4"/>
        <v>29571</v>
      </c>
      <c r="L18" s="63">
        <f t="shared" si="4"/>
        <v>-58699</v>
      </c>
      <c r="M18" s="63">
        <f t="shared" si="4"/>
        <v>88270</v>
      </c>
      <c r="N18" s="63">
        <f t="shared" si="4"/>
        <v>88270</v>
      </c>
      <c r="O18" s="30">
        <f t="shared" si="4"/>
        <v>9966459.63</v>
      </c>
      <c r="P18" s="30">
        <f t="shared" si="4"/>
        <v>7631996</v>
      </c>
      <c r="Q18" s="30">
        <f t="shared" si="4"/>
        <v>2334463.63</v>
      </c>
      <c r="R18" s="30">
        <f t="shared" si="4"/>
        <v>2334463.63</v>
      </c>
      <c r="S18" s="37"/>
      <c r="T18" s="37"/>
      <c r="U18" s="37"/>
      <c r="V18" s="37"/>
      <c r="W18" s="37"/>
    </row>
    <row r="19" spans="1:23" ht="17.25" customHeight="1">
      <c r="A19" s="10" t="s">
        <v>15</v>
      </c>
      <c r="B19" s="8" t="s">
        <v>12</v>
      </c>
      <c r="C19" s="8" t="s">
        <v>13</v>
      </c>
      <c r="D19" s="11" t="s">
        <v>14</v>
      </c>
      <c r="E19" s="81" t="s">
        <v>20</v>
      </c>
      <c r="F19" s="81" t="s">
        <v>114</v>
      </c>
      <c r="G19" s="34">
        <f aca="true" t="shared" si="5" ref="G19:G28">H19+I19</f>
        <v>84000</v>
      </c>
      <c r="H19" s="34">
        <v>84000</v>
      </c>
      <c r="I19" s="34"/>
      <c r="J19" s="34"/>
      <c r="K19" s="34">
        <f aca="true" t="shared" si="6" ref="K19:K31">L19+M19</f>
        <v>0</v>
      </c>
      <c r="L19" s="61"/>
      <c r="M19" s="61"/>
      <c r="N19" s="61"/>
      <c r="O19" s="34">
        <f aca="true" t="shared" si="7" ref="O19:O28">P19+Q19</f>
        <v>84000</v>
      </c>
      <c r="P19" s="34">
        <f aca="true" t="shared" si="8" ref="P19:R31">H19+L19</f>
        <v>84000</v>
      </c>
      <c r="Q19" s="34">
        <f t="shared" si="8"/>
        <v>0</v>
      </c>
      <c r="R19" s="34">
        <f t="shared" si="8"/>
        <v>0</v>
      </c>
      <c r="S19" s="37"/>
      <c r="T19" s="37"/>
      <c r="U19" s="37"/>
      <c r="V19" s="37"/>
      <c r="W19" s="37"/>
    </row>
    <row r="20" spans="1:23" ht="30.75">
      <c r="A20" s="22" t="s">
        <v>123</v>
      </c>
      <c r="B20" s="8" t="s">
        <v>81</v>
      </c>
      <c r="C20" s="8" t="s">
        <v>82</v>
      </c>
      <c r="D20" s="11" t="s">
        <v>83</v>
      </c>
      <c r="E20" s="82"/>
      <c r="F20" s="82"/>
      <c r="G20" s="34">
        <f>H20+I20</f>
        <v>46885</v>
      </c>
      <c r="H20" s="34">
        <v>8085</v>
      </c>
      <c r="I20" s="34">
        <v>38800</v>
      </c>
      <c r="J20" s="34">
        <v>38800</v>
      </c>
      <c r="K20" s="34">
        <f>L20+M20</f>
        <v>0</v>
      </c>
      <c r="L20" s="61"/>
      <c r="M20" s="61"/>
      <c r="N20" s="61"/>
      <c r="O20" s="34">
        <f>P20+Q20</f>
        <v>46885</v>
      </c>
      <c r="P20" s="34">
        <f t="shared" si="8"/>
        <v>8085</v>
      </c>
      <c r="Q20" s="34">
        <f t="shared" si="8"/>
        <v>38800</v>
      </c>
      <c r="R20" s="34">
        <f t="shared" si="8"/>
        <v>38800</v>
      </c>
      <c r="S20" s="37"/>
      <c r="T20" s="37"/>
      <c r="U20" s="37"/>
      <c r="V20" s="37"/>
      <c r="W20" s="37"/>
    </row>
    <row r="21" spans="1:23" ht="30.75">
      <c r="A21" s="10" t="s">
        <v>156</v>
      </c>
      <c r="B21" s="50" t="s">
        <v>157</v>
      </c>
      <c r="C21" s="50" t="s">
        <v>12</v>
      </c>
      <c r="D21" s="51" t="s">
        <v>158</v>
      </c>
      <c r="E21" s="83"/>
      <c r="F21" s="83"/>
      <c r="G21" s="34">
        <f>H21+I21</f>
        <v>351591</v>
      </c>
      <c r="H21" s="34">
        <v>351591</v>
      </c>
      <c r="I21" s="34"/>
      <c r="J21" s="34"/>
      <c r="K21" s="34">
        <f>L21+M21</f>
        <v>0</v>
      </c>
      <c r="L21" s="61"/>
      <c r="M21" s="61"/>
      <c r="N21" s="61"/>
      <c r="O21" s="34">
        <f>P21+Q21</f>
        <v>351591</v>
      </c>
      <c r="P21" s="34">
        <f>H21+L21</f>
        <v>351591</v>
      </c>
      <c r="Q21" s="34">
        <f t="shared" si="8"/>
        <v>0</v>
      </c>
      <c r="R21" s="34">
        <f t="shared" si="8"/>
        <v>0</v>
      </c>
      <c r="S21" s="37"/>
      <c r="T21" s="37"/>
      <c r="U21" s="37"/>
      <c r="V21" s="37"/>
      <c r="W21" s="37"/>
    </row>
    <row r="22" spans="1:23" ht="48.75" customHeight="1">
      <c r="A22" s="10" t="s">
        <v>117</v>
      </c>
      <c r="B22" s="8" t="s">
        <v>118</v>
      </c>
      <c r="C22" s="29" t="s">
        <v>119</v>
      </c>
      <c r="D22" s="13" t="s">
        <v>120</v>
      </c>
      <c r="E22" s="48" t="s">
        <v>115</v>
      </c>
      <c r="F22" s="48" t="s">
        <v>116</v>
      </c>
      <c r="G22" s="34">
        <f>H22+I22</f>
        <v>12000</v>
      </c>
      <c r="H22" s="34">
        <v>12000</v>
      </c>
      <c r="I22" s="34"/>
      <c r="J22" s="34"/>
      <c r="K22" s="34">
        <f>L22+M22</f>
        <v>0</v>
      </c>
      <c r="L22" s="61"/>
      <c r="M22" s="61"/>
      <c r="N22" s="61"/>
      <c r="O22" s="34">
        <f>P22+Q22</f>
        <v>12000</v>
      </c>
      <c r="P22" s="34">
        <f t="shared" si="8"/>
        <v>12000</v>
      </c>
      <c r="Q22" s="34">
        <f t="shared" si="8"/>
        <v>0</v>
      </c>
      <c r="R22" s="34">
        <f t="shared" si="8"/>
        <v>0</v>
      </c>
      <c r="S22" s="37"/>
      <c r="T22" s="37"/>
      <c r="U22" s="37"/>
      <c r="V22" s="37"/>
      <c r="W22" s="37"/>
    </row>
    <row r="23" spans="1:23" ht="48.75" customHeight="1" hidden="1">
      <c r="A23" s="10"/>
      <c r="B23" s="50"/>
      <c r="C23" s="50"/>
      <c r="D23" s="51"/>
      <c r="E23" s="65"/>
      <c r="F23" s="65"/>
      <c r="G23" s="34">
        <f>H23+I23</f>
        <v>0</v>
      </c>
      <c r="H23" s="34"/>
      <c r="I23" s="34"/>
      <c r="J23" s="34"/>
      <c r="K23" s="34">
        <f>L23+M23</f>
        <v>0</v>
      </c>
      <c r="L23" s="61"/>
      <c r="M23" s="61"/>
      <c r="N23" s="61"/>
      <c r="O23" s="34">
        <f>P23+Q23</f>
        <v>0</v>
      </c>
      <c r="P23" s="34">
        <f>H23+L23</f>
        <v>0</v>
      </c>
      <c r="Q23" s="34">
        <f t="shared" si="8"/>
        <v>0</v>
      </c>
      <c r="R23" s="34">
        <f t="shared" si="8"/>
        <v>0</v>
      </c>
      <c r="S23" s="37"/>
      <c r="T23" s="37"/>
      <c r="U23" s="37"/>
      <c r="V23" s="37"/>
      <c r="W23" s="37"/>
    </row>
    <row r="24" spans="1:23" ht="46.5">
      <c r="A24" s="12" t="s">
        <v>16</v>
      </c>
      <c r="B24" s="8" t="s">
        <v>17</v>
      </c>
      <c r="C24" s="8" t="s">
        <v>18</v>
      </c>
      <c r="D24" s="13" t="s">
        <v>19</v>
      </c>
      <c r="E24" s="49" t="s">
        <v>90</v>
      </c>
      <c r="F24" s="49" t="s">
        <v>94</v>
      </c>
      <c r="G24" s="34">
        <f t="shared" si="5"/>
        <v>21250</v>
      </c>
      <c r="H24" s="34">
        <v>21250</v>
      </c>
      <c r="I24" s="34"/>
      <c r="J24" s="34"/>
      <c r="K24" s="34">
        <f t="shared" si="6"/>
        <v>0</v>
      </c>
      <c r="L24" s="61"/>
      <c r="M24" s="61"/>
      <c r="N24" s="61"/>
      <c r="O24" s="34">
        <f t="shared" si="7"/>
        <v>21250</v>
      </c>
      <c r="P24" s="34">
        <f t="shared" si="8"/>
        <v>21250</v>
      </c>
      <c r="Q24" s="34">
        <f t="shared" si="8"/>
        <v>0</v>
      </c>
      <c r="R24" s="34">
        <f t="shared" si="8"/>
        <v>0</v>
      </c>
      <c r="S24" s="37"/>
      <c r="T24" s="37"/>
      <c r="U24" s="37"/>
      <c r="V24" s="37"/>
      <c r="W24" s="37"/>
    </row>
    <row r="25" spans="1:23" ht="46.5">
      <c r="A25" s="10" t="s">
        <v>22</v>
      </c>
      <c r="B25" s="8" t="s">
        <v>23</v>
      </c>
      <c r="C25" s="8" t="s">
        <v>24</v>
      </c>
      <c r="D25" s="13" t="s">
        <v>25</v>
      </c>
      <c r="E25" s="49" t="s">
        <v>91</v>
      </c>
      <c r="F25" s="49" t="s">
        <v>95</v>
      </c>
      <c r="G25" s="34">
        <f t="shared" si="5"/>
        <v>5000</v>
      </c>
      <c r="H25" s="34">
        <v>5000</v>
      </c>
      <c r="I25" s="34"/>
      <c r="J25" s="34"/>
      <c r="K25" s="34">
        <f t="shared" si="6"/>
        <v>0</v>
      </c>
      <c r="L25" s="61"/>
      <c r="M25" s="61"/>
      <c r="N25" s="61"/>
      <c r="O25" s="34">
        <f t="shared" si="7"/>
        <v>5000</v>
      </c>
      <c r="P25" s="34">
        <f t="shared" si="8"/>
        <v>5000</v>
      </c>
      <c r="Q25" s="34">
        <f t="shared" si="8"/>
        <v>0</v>
      </c>
      <c r="R25" s="34">
        <f t="shared" si="8"/>
        <v>0</v>
      </c>
      <c r="S25" s="37"/>
      <c r="T25" s="37"/>
      <c r="U25" s="37"/>
      <c r="V25" s="37"/>
      <c r="W25" s="37"/>
    </row>
    <row r="26" spans="1:23" ht="15">
      <c r="A26" s="10" t="s">
        <v>97</v>
      </c>
      <c r="B26" s="8" t="s">
        <v>98</v>
      </c>
      <c r="C26" s="8" t="s">
        <v>99</v>
      </c>
      <c r="D26" s="11" t="s">
        <v>100</v>
      </c>
      <c r="E26" s="81" t="s">
        <v>129</v>
      </c>
      <c r="F26" s="81" t="s">
        <v>131</v>
      </c>
      <c r="G26" s="34">
        <f t="shared" si="5"/>
        <v>5761964</v>
      </c>
      <c r="H26" s="35">
        <v>4440102</v>
      </c>
      <c r="I26" s="34">
        <v>1321862</v>
      </c>
      <c r="J26" s="34">
        <v>1321862</v>
      </c>
      <c r="K26" s="34">
        <f t="shared" si="6"/>
        <v>100000</v>
      </c>
      <c r="L26" s="61">
        <v>11730</v>
      </c>
      <c r="M26" s="61">
        <v>88270</v>
      </c>
      <c r="N26" s="61">
        <v>88270</v>
      </c>
      <c r="O26" s="34">
        <f t="shared" si="7"/>
        <v>5861964</v>
      </c>
      <c r="P26" s="34">
        <f t="shared" si="8"/>
        <v>4451832</v>
      </c>
      <c r="Q26" s="34">
        <f t="shared" si="8"/>
        <v>1410132</v>
      </c>
      <c r="R26" s="34">
        <f t="shared" si="8"/>
        <v>1410132</v>
      </c>
      <c r="S26" s="37"/>
      <c r="T26" s="37"/>
      <c r="U26" s="37"/>
      <c r="V26" s="37"/>
      <c r="W26" s="37"/>
    </row>
    <row r="27" spans="1:23" ht="30.75">
      <c r="A27" s="10" t="s">
        <v>101</v>
      </c>
      <c r="B27" s="8" t="s">
        <v>102</v>
      </c>
      <c r="C27" s="8" t="s">
        <v>103</v>
      </c>
      <c r="D27" s="13" t="s">
        <v>171</v>
      </c>
      <c r="E27" s="84"/>
      <c r="F27" s="84"/>
      <c r="G27" s="34">
        <f t="shared" si="5"/>
        <v>1290774</v>
      </c>
      <c r="H27" s="34">
        <v>1290774</v>
      </c>
      <c r="I27" s="34"/>
      <c r="J27" s="34"/>
      <c r="K27" s="34">
        <f t="shared" si="6"/>
        <v>-70429</v>
      </c>
      <c r="L27" s="61">
        <v>-70429</v>
      </c>
      <c r="M27" s="61"/>
      <c r="N27" s="61"/>
      <c r="O27" s="34">
        <f t="shared" si="7"/>
        <v>1220345</v>
      </c>
      <c r="P27" s="34">
        <f t="shared" si="8"/>
        <v>1220345</v>
      </c>
      <c r="Q27" s="34">
        <f t="shared" si="8"/>
        <v>0</v>
      </c>
      <c r="R27" s="34">
        <f t="shared" si="8"/>
        <v>0</v>
      </c>
      <c r="S27" s="37"/>
      <c r="T27" s="37"/>
      <c r="U27" s="37"/>
      <c r="V27" s="37"/>
      <c r="W27" s="37"/>
    </row>
    <row r="28" spans="1:23" ht="30.75">
      <c r="A28" s="10" t="s">
        <v>104</v>
      </c>
      <c r="B28" s="8" t="s">
        <v>105</v>
      </c>
      <c r="C28" s="8" t="s">
        <v>106</v>
      </c>
      <c r="D28" s="13" t="s">
        <v>107</v>
      </c>
      <c r="E28" s="84"/>
      <c r="F28" s="84"/>
      <c r="G28" s="34">
        <f t="shared" si="5"/>
        <v>1477893</v>
      </c>
      <c r="H28" s="34">
        <v>1477893</v>
      </c>
      <c r="I28" s="34"/>
      <c r="J28" s="34"/>
      <c r="K28" s="34">
        <f t="shared" si="6"/>
        <v>0</v>
      </c>
      <c r="L28" s="61"/>
      <c r="M28" s="61"/>
      <c r="N28" s="61"/>
      <c r="O28" s="34">
        <f t="shared" si="7"/>
        <v>1477893</v>
      </c>
      <c r="P28" s="34">
        <f t="shared" si="8"/>
        <v>1477893</v>
      </c>
      <c r="Q28" s="34">
        <f t="shared" si="8"/>
        <v>0</v>
      </c>
      <c r="R28" s="34">
        <f t="shared" si="8"/>
        <v>0</v>
      </c>
      <c r="S28" s="37"/>
      <c r="T28" s="37"/>
      <c r="U28" s="37"/>
      <c r="V28" s="37"/>
      <c r="W28" s="37"/>
    </row>
    <row r="29" spans="1:23" ht="30.75">
      <c r="A29" s="55" t="s">
        <v>179</v>
      </c>
      <c r="B29" s="20" t="s">
        <v>180</v>
      </c>
      <c r="C29" s="20" t="s">
        <v>174</v>
      </c>
      <c r="D29" s="56" t="s">
        <v>181</v>
      </c>
      <c r="E29" s="84"/>
      <c r="F29" s="84"/>
      <c r="G29" s="34">
        <f>H29+I29</f>
        <v>385531.63</v>
      </c>
      <c r="H29" s="34"/>
      <c r="I29" s="34">
        <v>385531.63</v>
      </c>
      <c r="J29" s="34">
        <v>385531.63</v>
      </c>
      <c r="K29" s="34">
        <f>L29+M29</f>
        <v>0</v>
      </c>
      <c r="L29" s="61"/>
      <c r="M29" s="61"/>
      <c r="N29" s="61"/>
      <c r="O29" s="34">
        <f>P29+Q29</f>
        <v>385531.63</v>
      </c>
      <c r="P29" s="34">
        <f t="shared" si="8"/>
        <v>0</v>
      </c>
      <c r="Q29" s="34">
        <f t="shared" si="8"/>
        <v>385531.63</v>
      </c>
      <c r="R29" s="34">
        <f t="shared" si="8"/>
        <v>385531.63</v>
      </c>
      <c r="S29" s="37"/>
      <c r="T29" s="37"/>
      <c r="U29" s="37"/>
      <c r="V29" s="37"/>
      <c r="W29" s="37"/>
    </row>
    <row r="30" spans="1:23" ht="46.5">
      <c r="A30" s="53" t="s">
        <v>172</v>
      </c>
      <c r="B30" s="8" t="s">
        <v>173</v>
      </c>
      <c r="C30" s="8" t="s">
        <v>174</v>
      </c>
      <c r="D30" s="13" t="s">
        <v>175</v>
      </c>
      <c r="E30" s="83"/>
      <c r="F30" s="83"/>
      <c r="G30" s="34">
        <f>H30+I30</f>
        <v>500000</v>
      </c>
      <c r="H30" s="34"/>
      <c r="I30" s="34">
        <v>500000</v>
      </c>
      <c r="J30" s="34">
        <v>500000</v>
      </c>
      <c r="K30" s="34">
        <f>L30+M30</f>
        <v>0</v>
      </c>
      <c r="L30" s="61"/>
      <c r="M30" s="61"/>
      <c r="N30" s="61"/>
      <c r="O30" s="34">
        <f>P30+Q30</f>
        <v>500000</v>
      </c>
      <c r="P30" s="34">
        <f t="shared" si="8"/>
        <v>0</v>
      </c>
      <c r="Q30" s="34">
        <f t="shared" si="8"/>
        <v>500000</v>
      </c>
      <c r="R30" s="34">
        <f t="shared" si="8"/>
        <v>500000</v>
      </c>
      <c r="S30" s="37"/>
      <c r="T30" s="37"/>
      <c r="U30" s="37"/>
      <c r="V30" s="37"/>
      <c r="W30" s="37"/>
    </row>
    <row r="31" spans="1:23" ht="35.25" customHeight="1" hidden="1">
      <c r="A31" s="10" t="s">
        <v>140</v>
      </c>
      <c r="B31" s="8" t="s">
        <v>141</v>
      </c>
      <c r="C31" s="8" t="s">
        <v>142</v>
      </c>
      <c r="D31" s="13" t="s">
        <v>143</v>
      </c>
      <c r="E31" s="31" t="s">
        <v>149</v>
      </c>
      <c r="F31" s="31" t="s">
        <v>131</v>
      </c>
      <c r="G31" s="34">
        <f>H31+I31</f>
        <v>0</v>
      </c>
      <c r="H31" s="34"/>
      <c r="I31" s="34"/>
      <c r="J31" s="34"/>
      <c r="K31" s="34">
        <f t="shared" si="6"/>
        <v>0</v>
      </c>
      <c r="L31" s="61"/>
      <c r="M31" s="61"/>
      <c r="N31" s="61"/>
      <c r="O31" s="34">
        <f>P31+Q31</f>
        <v>0</v>
      </c>
      <c r="P31" s="34">
        <f t="shared" si="8"/>
        <v>0</v>
      </c>
      <c r="Q31" s="34">
        <f t="shared" si="8"/>
        <v>0</v>
      </c>
      <c r="R31" s="34">
        <f t="shared" si="8"/>
        <v>0</v>
      </c>
      <c r="S31" s="37"/>
      <c r="T31" s="37"/>
      <c r="U31" s="37"/>
      <c r="V31" s="37"/>
      <c r="W31" s="37"/>
    </row>
    <row r="32" spans="1:23" ht="30.75">
      <c r="A32" s="14" t="s">
        <v>31</v>
      </c>
      <c r="B32" s="15" t="s">
        <v>27</v>
      </c>
      <c r="C32" s="15" t="s">
        <v>27</v>
      </c>
      <c r="D32" s="17" t="s">
        <v>132</v>
      </c>
      <c r="E32" s="23" t="s">
        <v>27</v>
      </c>
      <c r="F32" s="23" t="s">
        <v>27</v>
      </c>
      <c r="G32" s="30">
        <f aca="true" t="shared" si="9" ref="G32:R32">G33</f>
        <v>1038516</v>
      </c>
      <c r="H32" s="30">
        <f t="shared" si="9"/>
        <v>6040</v>
      </c>
      <c r="I32" s="30">
        <f t="shared" si="9"/>
        <v>1032476</v>
      </c>
      <c r="J32" s="30">
        <f t="shared" si="9"/>
        <v>1032476</v>
      </c>
      <c r="K32" s="30">
        <f t="shared" si="9"/>
        <v>0</v>
      </c>
      <c r="L32" s="63">
        <f t="shared" si="9"/>
        <v>0</v>
      </c>
      <c r="M32" s="63">
        <f t="shared" si="9"/>
        <v>0</v>
      </c>
      <c r="N32" s="63">
        <f t="shared" si="9"/>
        <v>0</v>
      </c>
      <c r="O32" s="30">
        <f t="shared" si="9"/>
        <v>1038516</v>
      </c>
      <c r="P32" s="30">
        <f t="shared" si="9"/>
        <v>6040</v>
      </c>
      <c r="Q32" s="30">
        <f t="shared" si="9"/>
        <v>1032476</v>
      </c>
      <c r="R32" s="30">
        <f t="shared" si="9"/>
        <v>1032476</v>
      </c>
      <c r="S32" s="37"/>
      <c r="T32" s="37"/>
      <c r="U32" s="37"/>
      <c r="V32" s="37"/>
      <c r="W32" s="37"/>
    </row>
    <row r="33" spans="1:23" ht="30.75">
      <c r="A33" s="14" t="s">
        <v>32</v>
      </c>
      <c r="B33" s="15" t="s">
        <v>27</v>
      </c>
      <c r="C33" s="15" t="s">
        <v>27</v>
      </c>
      <c r="D33" s="17" t="s">
        <v>132</v>
      </c>
      <c r="E33" s="23" t="s">
        <v>27</v>
      </c>
      <c r="F33" s="23" t="s">
        <v>27</v>
      </c>
      <c r="G33" s="30">
        <f>SUM(G34:G39)</f>
        <v>1038516</v>
      </c>
      <c r="H33" s="30">
        <f>SUM(H34:H39)</f>
        <v>6040</v>
      </c>
      <c r="I33" s="30">
        <f>SUM(I34:I39)</f>
        <v>1032476</v>
      </c>
      <c r="J33" s="30">
        <f>SUM(J34:J39)</f>
        <v>1032476</v>
      </c>
      <c r="K33" s="30">
        <f aca="true" t="shared" si="10" ref="K33:R33">SUM(K34:K39)</f>
        <v>0</v>
      </c>
      <c r="L33" s="63">
        <f>SUM(L34:L39)</f>
        <v>0</v>
      </c>
      <c r="M33" s="63">
        <f t="shared" si="10"/>
        <v>0</v>
      </c>
      <c r="N33" s="63">
        <f t="shared" si="10"/>
        <v>0</v>
      </c>
      <c r="O33" s="30">
        <f t="shared" si="10"/>
        <v>1038516</v>
      </c>
      <c r="P33" s="30">
        <f t="shared" si="10"/>
        <v>6040</v>
      </c>
      <c r="Q33" s="30">
        <f t="shared" si="10"/>
        <v>1032476</v>
      </c>
      <c r="R33" s="30">
        <f t="shared" si="10"/>
        <v>1032476</v>
      </c>
      <c r="S33" s="37"/>
      <c r="T33" s="37"/>
      <c r="U33" s="37"/>
      <c r="V33" s="37"/>
      <c r="W33" s="37"/>
    </row>
    <row r="34" spans="1:23" ht="58.5" customHeight="1">
      <c r="A34" s="12" t="s">
        <v>111</v>
      </c>
      <c r="B34" s="8" t="s">
        <v>112</v>
      </c>
      <c r="C34" s="8" t="s">
        <v>113</v>
      </c>
      <c r="D34" s="21" t="s">
        <v>168</v>
      </c>
      <c r="E34" s="85" t="s">
        <v>20</v>
      </c>
      <c r="F34" s="85" t="s">
        <v>114</v>
      </c>
      <c r="G34" s="34">
        <f aca="true" t="shared" si="11" ref="G34:G39">H34+I34</f>
        <v>501400</v>
      </c>
      <c r="H34" s="30"/>
      <c r="I34" s="34">
        <v>501400</v>
      </c>
      <c r="J34" s="34">
        <v>501400</v>
      </c>
      <c r="K34" s="34">
        <f aca="true" t="shared" si="12" ref="K34:K39">L34+M34</f>
        <v>0</v>
      </c>
      <c r="L34" s="61"/>
      <c r="M34" s="61"/>
      <c r="N34" s="61"/>
      <c r="O34" s="34">
        <f aca="true" t="shared" si="13" ref="O34:O39">P34+Q34</f>
        <v>501400</v>
      </c>
      <c r="P34" s="34">
        <f aca="true" t="shared" si="14" ref="P34:R39">H34+L34</f>
        <v>0</v>
      </c>
      <c r="Q34" s="34">
        <f t="shared" si="14"/>
        <v>501400</v>
      </c>
      <c r="R34" s="34">
        <f t="shared" si="14"/>
        <v>501400</v>
      </c>
      <c r="S34" s="37"/>
      <c r="T34" s="37"/>
      <c r="U34" s="37"/>
      <c r="V34" s="37"/>
      <c r="W34" s="37"/>
    </row>
    <row r="35" spans="1:23" ht="30.75">
      <c r="A35" s="12" t="s">
        <v>159</v>
      </c>
      <c r="B35" s="8" t="s">
        <v>33</v>
      </c>
      <c r="C35" s="8" t="s">
        <v>160</v>
      </c>
      <c r="D35" s="21" t="s">
        <v>169</v>
      </c>
      <c r="E35" s="86"/>
      <c r="F35" s="86"/>
      <c r="G35" s="34">
        <f t="shared" si="11"/>
        <v>44756</v>
      </c>
      <c r="H35" s="30"/>
      <c r="I35" s="34">
        <v>44756</v>
      </c>
      <c r="J35" s="34">
        <v>44756</v>
      </c>
      <c r="K35" s="34">
        <f t="shared" si="12"/>
        <v>0</v>
      </c>
      <c r="L35" s="61"/>
      <c r="M35" s="61"/>
      <c r="N35" s="61"/>
      <c r="O35" s="34">
        <f t="shared" si="13"/>
        <v>44756</v>
      </c>
      <c r="P35" s="34">
        <f t="shared" si="14"/>
        <v>0</v>
      </c>
      <c r="Q35" s="34">
        <f t="shared" si="14"/>
        <v>44756</v>
      </c>
      <c r="R35" s="34">
        <f t="shared" si="14"/>
        <v>44756</v>
      </c>
      <c r="S35" s="37"/>
      <c r="T35" s="37"/>
      <c r="U35" s="37"/>
      <c r="V35" s="37"/>
      <c r="W35" s="37"/>
    </row>
    <row r="36" spans="1:23" ht="15" hidden="1">
      <c r="A36" s="12" t="s">
        <v>34</v>
      </c>
      <c r="B36" s="8" t="s">
        <v>17</v>
      </c>
      <c r="C36" s="8" t="s">
        <v>18</v>
      </c>
      <c r="D36" s="13" t="s">
        <v>19</v>
      </c>
      <c r="E36" s="82"/>
      <c r="F36" s="82"/>
      <c r="G36" s="34">
        <f t="shared" si="11"/>
        <v>0</v>
      </c>
      <c r="H36" s="34"/>
      <c r="I36" s="34"/>
      <c r="J36" s="34"/>
      <c r="K36" s="34">
        <f t="shared" si="12"/>
        <v>0</v>
      </c>
      <c r="L36" s="61"/>
      <c r="M36" s="61"/>
      <c r="N36" s="61"/>
      <c r="O36" s="34">
        <f t="shared" si="13"/>
        <v>0</v>
      </c>
      <c r="P36" s="34">
        <f t="shared" si="14"/>
        <v>0</v>
      </c>
      <c r="Q36" s="34">
        <f t="shared" si="14"/>
        <v>0</v>
      </c>
      <c r="R36" s="34">
        <f t="shared" si="14"/>
        <v>0</v>
      </c>
      <c r="S36" s="37"/>
      <c r="T36" s="37"/>
      <c r="U36" s="37"/>
      <c r="V36" s="37"/>
      <c r="W36" s="37"/>
    </row>
    <row r="37" spans="1:23" ht="15">
      <c r="A37" s="19" t="s">
        <v>162</v>
      </c>
      <c r="B37" s="20" t="s">
        <v>163</v>
      </c>
      <c r="C37" s="20" t="s">
        <v>142</v>
      </c>
      <c r="D37" s="21" t="s">
        <v>164</v>
      </c>
      <c r="E37" s="82"/>
      <c r="F37" s="82"/>
      <c r="G37" s="34">
        <f t="shared" si="11"/>
        <v>486320</v>
      </c>
      <c r="H37" s="34"/>
      <c r="I37" s="34">
        <v>486320</v>
      </c>
      <c r="J37" s="34">
        <v>486320</v>
      </c>
      <c r="K37" s="34">
        <f t="shared" si="12"/>
        <v>0</v>
      </c>
      <c r="L37" s="61"/>
      <c r="M37" s="61"/>
      <c r="N37" s="61"/>
      <c r="O37" s="34">
        <f t="shared" si="13"/>
        <v>486320</v>
      </c>
      <c r="P37" s="34">
        <f t="shared" si="14"/>
        <v>0</v>
      </c>
      <c r="Q37" s="34">
        <f t="shared" si="14"/>
        <v>486320</v>
      </c>
      <c r="R37" s="34">
        <f t="shared" si="14"/>
        <v>486320</v>
      </c>
      <c r="S37" s="37"/>
      <c r="T37" s="37"/>
      <c r="U37" s="37"/>
      <c r="V37" s="37"/>
      <c r="W37" s="37"/>
    </row>
    <row r="38" spans="1:23" ht="32.25" customHeight="1">
      <c r="A38" s="22" t="s">
        <v>161</v>
      </c>
      <c r="B38" s="8" t="s">
        <v>157</v>
      </c>
      <c r="C38" s="50" t="s">
        <v>12</v>
      </c>
      <c r="D38" s="51" t="s">
        <v>158</v>
      </c>
      <c r="E38" s="83"/>
      <c r="F38" s="83"/>
      <c r="G38" s="34">
        <f t="shared" si="11"/>
        <v>6040</v>
      </c>
      <c r="H38" s="34">
        <v>6040</v>
      </c>
      <c r="I38" s="34"/>
      <c r="J38" s="34"/>
      <c r="K38" s="34">
        <f t="shared" si="12"/>
        <v>0</v>
      </c>
      <c r="L38" s="61"/>
      <c r="M38" s="61"/>
      <c r="N38" s="61"/>
      <c r="O38" s="34">
        <f t="shared" si="13"/>
        <v>6040</v>
      </c>
      <c r="P38" s="34">
        <f t="shared" si="14"/>
        <v>6040</v>
      </c>
      <c r="Q38" s="34">
        <f t="shared" si="14"/>
        <v>0</v>
      </c>
      <c r="R38" s="34">
        <f t="shared" si="14"/>
        <v>0</v>
      </c>
      <c r="S38" s="37"/>
      <c r="T38" s="37"/>
      <c r="U38" s="37"/>
      <c r="V38" s="37"/>
      <c r="W38" s="37"/>
    </row>
    <row r="39" spans="1:23" ht="46.5" hidden="1">
      <c r="A39" s="12" t="s">
        <v>37</v>
      </c>
      <c r="B39" s="8" t="s">
        <v>38</v>
      </c>
      <c r="C39" s="8" t="s">
        <v>36</v>
      </c>
      <c r="D39" s="18" t="s">
        <v>39</v>
      </c>
      <c r="E39" s="49" t="s">
        <v>138</v>
      </c>
      <c r="F39" s="49" t="s">
        <v>21</v>
      </c>
      <c r="G39" s="34">
        <f t="shared" si="11"/>
        <v>0</v>
      </c>
      <c r="H39" s="34"/>
      <c r="I39" s="34"/>
      <c r="J39" s="34"/>
      <c r="K39" s="34">
        <f t="shared" si="12"/>
        <v>0</v>
      </c>
      <c r="L39" s="61"/>
      <c r="M39" s="61"/>
      <c r="N39" s="61"/>
      <c r="O39" s="34">
        <f t="shared" si="13"/>
        <v>0</v>
      </c>
      <c r="P39" s="34">
        <f t="shared" si="14"/>
        <v>0</v>
      </c>
      <c r="Q39" s="34">
        <f t="shared" si="14"/>
        <v>0</v>
      </c>
      <c r="R39" s="34">
        <f t="shared" si="14"/>
        <v>0</v>
      </c>
      <c r="S39" s="37"/>
      <c r="T39" s="37"/>
      <c r="U39" s="37"/>
      <c r="V39" s="37"/>
      <c r="W39" s="37"/>
    </row>
    <row r="40" spans="1:23" ht="30.75">
      <c r="A40" s="14" t="s">
        <v>43</v>
      </c>
      <c r="B40" s="15" t="s">
        <v>27</v>
      </c>
      <c r="C40" s="15" t="s">
        <v>27</v>
      </c>
      <c r="D40" s="17" t="s">
        <v>139</v>
      </c>
      <c r="E40" s="23" t="s">
        <v>27</v>
      </c>
      <c r="F40" s="23" t="s">
        <v>27</v>
      </c>
      <c r="G40" s="30">
        <f aca="true" t="shared" si="15" ref="G40:R40">G41</f>
        <v>729030</v>
      </c>
      <c r="H40" s="30">
        <f t="shared" si="15"/>
        <v>729030</v>
      </c>
      <c r="I40" s="30">
        <f t="shared" si="15"/>
        <v>0</v>
      </c>
      <c r="J40" s="30">
        <f t="shared" si="15"/>
        <v>0</v>
      </c>
      <c r="K40" s="30">
        <f t="shared" si="15"/>
        <v>0</v>
      </c>
      <c r="L40" s="63">
        <f t="shared" si="15"/>
        <v>0</v>
      </c>
      <c r="M40" s="63">
        <f t="shared" si="15"/>
        <v>0</v>
      </c>
      <c r="N40" s="63">
        <f t="shared" si="15"/>
        <v>0</v>
      </c>
      <c r="O40" s="30">
        <f t="shared" si="15"/>
        <v>729030</v>
      </c>
      <c r="P40" s="30">
        <f t="shared" si="15"/>
        <v>729030</v>
      </c>
      <c r="Q40" s="30">
        <f t="shared" si="15"/>
        <v>0</v>
      </c>
      <c r="R40" s="30">
        <f t="shared" si="15"/>
        <v>0</v>
      </c>
      <c r="S40" s="37"/>
      <c r="T40" s="37"/>
      <c r="U40" s="37"/>
      <c r="V40" s="37"/>
      <c r="W40" s="37"/>
    </row>
    <row r="41" spans="1:23" ht="30.75">
      <c r="A41" s="14" t="s">
        <v>44</v>
      </c>
      <c r="B41" s="15" t="s">
        <v>27</v>
      </c>
      <c r="C41" s="15" t="s">
        <v>27</v>
      </c>
      <c r="D41" s="17" t="s">
        <v>139</v>
      </c>
      <c r="E41" s="23" t="s">
        <v>27</v>
      </c>
      <c r="F41" s="23" t="s">
        <v>27</v>
      </c>
      <c r="G41" s="30">
        <f>SUM(G42:G51)</f>
        <v>729030</v>
      </c>
      <c r="H41" s="30">
        <f aca="true" t="shared" si="16" ref="H41:R41">SUM(H42:H51)</f>
        <v>729030</v>
      </c>
      <c r="I41" s="30">
        <f t="shared" si="16"/>
        <v>0</v>
      </c>
      <c r="J41" s="30">
        <f t="shared" si="16"/>
        <v>0</v>
      </c>
      <c r="K41" s="30">
        <f t="shared" si="16"/>
        <v>0</v>
      </c>
      <c r="L41" s="63">
        <f>SUM(L42:L51)</f>
        <v>0</v>
      </c>
      <c r="M41" s="63">
        <f t="shared" si="16"/>
        <v>0</v>
      </c>
      <c r="N41" s="63">
        <f t="shared" si="16"/>
        <v>0</v>
      </c>
      <c r="O41" s="30">
        <f t="shared" si="16"/>
        <v>729030</v>
      </c>
      <c r="P41" s="30">
        <f t="shared" si="16"/>
        <v>729030</v>
      </c>
      <c r="Q41" s="30">
        <f t="shared" si="16"/>
        <v>0</v>
      </c>
      <c r="R41" s="30">
        <f t="shared" si="16"/>
        <v>0</v>
      </c>
      <c r="S41" s="37"/>
      <c r="T41" s="37"/>
      <c r="U41" s="37"/>
      <c r="V41" s="37"/>
      <c r="W41" s="37"/>
    </row>
    <row r="42" spans="1:23" ht="15">
      <c r="A42" s="19" t="s">
        <v>45</v>
      </c>
      <c r="B42" s="20" t="s">
        <v>46</v>
      </c>
      <c r="C42" s="20" t="s">
        <v>47</v>
      </c>
      <c r="D42" s="21" t="s">
        <v>48</v>
      </c>
      <c r="E42" s="87" t="s">
        <v>92</v>
      </c>
      <c r="F42" s="87" t="s">
        <v>122</v>
      </c>
      <c r="G42" s="34">
        <f>H42+I42</f>
        <v>86400</v>
      </c>
      <c r="H42" s="34">
        <v>86400</v>
      </c>
      <c r="I42" s="34"/>
      <c r="J42" s="34"/>
      <c r="K42" s="34">
        <f>L42+M42</f>
        <v>0</v>
      </c>
      <c r="L42" s="61"/>
      <c r="M42" s="61"/>
      <c r="N42" s="61"/>
      <c r="O42" s="34">
        <f>P42+Q42</f>
        <v>86400</v>
      </c>
      <c r="P42" s="34">
        <f aca="true" t="shared" si="17" ref="P42:R51">H42+L42</f>
        <v>86400</v>
      </c>
      <c r="Q42" s="34">
        <f t="shared" si="17"/>
        <v>0</v>
      </c>
      <c r="R42" s="34">
        <f t="shared" si="17"/>
        <v>0</v>
      </c>
      <c r="S42" s="37"/>
      <c r="T42" s="37"/>
      <c r="U42" s="37"/>
      <c r="V42" s="37"/>
      <c r="W42" s="37"/>
    </row>
    <row r="43" spans="1:23" ht="30.75">
      <c r="A43" s="19" t="s">
        <v>49</v>
      </c>
      <c r="B43" s="20" t="s">
        <v>50</v>
      </c>
      <c r="C43" s="20" t="s">
        <v>47</v>
      </c>
      <c r="D43" s="21" t="s">
        <v>51</v>
      </c>
      <c r="E43" s="87"/>
      <c r="F43" s="87"/>
      <c r="G43" s="34">
        <f aca="true" t="shared" si="18" ref="G43:G51">H43+I43</f>
        <v>74300</v>
      </c>
      <c r="H43" s="34">
        <v>74300</v>
      </c>
      <c r="I43" s="34"/>
      <c r="J43" s="34"/>
      <c r="K43" s="34">
        <f aca="true" t="shared" si="19" ref="K43:K51">L43+M43</f>
        <v>0</v>
      </c>
      <c r="L43" s="61"/>
      <c r="M43" s="61"/>
      <c r="N43" s="61"/>
      <c r="O43" s="34">
        <f aca="true" t="shared" si="20" ref="O43:O51">P43+Q43</f>
        <v>74300</v>
      </c>
      <c r="P43" s="34">
        <f t="shared" si="17"/>
        <v>74300</v>
      </c>
      <c r="Q43" s="34">
        <f t="shared" si="17"/>
        <v>0</v>
      </c>
      <c r="R43" s="34">
        <f t="shared" si="17"/>
        <v>0</v>
      </c>
      <c r="S43" s="37"/>
      <c r="T43" s="37"/>
      <c r="U43" s="37"/>
      <c r="V43" s="37"/>
      <c r="W43" s="37"/>
    </row>
    <row r="44" spans="1:23" ht="30.75">
      <c r="A44" s="19" t="s">
        <v>52</v>
      </c>
      <c r="B44" s="20" t="s">
        <v>53</v>
      </c>
      <c r="C44" s="20" t="s">
        <v>47</v>
      </c>
      <c r="D44" s="21" t="s">
        <v>54</v>
      </c>
      <c r="E44" s="87"/>
      <c r="F44" s="87"/>
      <c r="G44" s="34">
        <f t="shared" si="18"/>
        <v>132200</v>
      </c>
      <c r="H44" s="34">
        <v>132200</v>
      </c>
      <c r="I44" s="34"/>
      <c r="J44" s="34"/>
      <c r="K44" s="34">
        <f t="shared" si="19"/>
        <v>0</v>
      </c>
      <c r="L44" s="61"/>
      <c r="M44" s="61"/>
      <c r="N44" s="61"/>
      <c r="O44" s="34">
        <f t="shared" si="20"/>
        <v>132200</v>
      </c>
      <c r="P44" s="34">
        <f t="shared" si="17"/>
        <v>132200</v>
      </c>
      <c r="Q44" s="34">
        <f t="shared" si="17"/>
        <v>0</v>
      </c>
      <c r="R44" s="34">
        <f t="shared" si="17"/>
        <v>0</v>
      </c>
      <c r="S44" s="37"/>
      <c r="T44" s="37"/>
      <c r="U44" s="37"/>
      <c r="V44" s="37"/>
      <c r="W44" s="37"/>
    </row>
    <row r="45" spans="1:23" ht="62.25">
      <c r="A45" s="19" t="s">
        <v>55</v>
      </c>
      <c r="B45" s="20" t="s">
        <v>56</v>
      </c>
      <c r="C45" s="20" t="s">
        <v>57</v>
      </c>
      <c r="D45" s="21" t="s">
        <v>58</v>
      </c>
      <c r="E45" s="88"/>
      <c r="F45" s="88"/>
      <c r="G45" s="34">
        <f t="shared" si="18"/>
        <v>122000</v>
      </c>
      <c r="H45" s="34">
        <v>122000</v>
      </c>
      <c r="I45" s="34"/>
      <c r="J45" s="34"/>
      <c r="K45" s="34">
        <f t="shared" si="19"/>
        <v>0</v>
      </c>
      <c r="L45" s="61"/>
      <c r="M45" s="61"/>
      <c r="N45" s="61"/>
      <c r="O45" s="34">
        <f t="shared" si="20"/>
        <v>122000</v>
      </c>
      <c r="P45" s="34">
        <f t="shared" si="17"/>
        <v>122000</v>
      </c>
      <c r="Q45" s="34">
        <f t="shared" si="17"/>
        <v>0</v>
      </c>
      <c r="R45" s="34">
        <f t="shared" si="17"/>
        <v>0</v>
      </c>
      <c r="S45" s="37"/>
      <c r="T45" s="37"/>
      <c r="U45" s="37"/>
      <c r="V45" s="37"/>
      <c r="W45" s="37"/>
    </row>
    <row r="46" spans="1:23" ht="30.75">
      <c r="A46" s="19" t="s">
        <v>59</v>
      </c>
      <c r="B46" s="20" t="s">
        <v>60</v>
      </c>
      <c r="C46" s="20" t="s">
        <v>33</v>
      </c>
      <c r="D46" s="21" t="s">
        <v>61</v>
      </c>
      <c r="E46" s="88"/>
      <c r="F46" s="88"/>
      <c r="G46" s="34">
        <f t="shared" si="18"/>
        <v>78300</v>
      </c>
      <c r="H46" s="34">
        <v>78300</v>
      </c>
      <c r="I46" s="34"/>
      <c r="J46" s="34"/>
      <c r="K46" s="34">
        <f t="shared" si="19"/>
        <v>0</v>
      </c>
      <c r="L46" s="64"/>
      <c r="M46" s="61"/>
      <c r="N46" s="61"/>
      <c r="O46" s="34">
        <f t="shared" si="20"/>
        <v>78300</v>
      </c>
      <c r="P46" s="34">
        <f t="shared" si="17"/>
        <v>78300</v>
      </c>
      <c r="Q46" s="34">
        <f t="shared" si="17"/>
        <v>0</v>
      </c>
      <c r="R46" s="34">
        <f t="shared" si="17"/>
        <v>0</v>
      </c>
      <c r="S46" s="37"/>
      <c r="T46" s="37"/>
      <c r="U46" s="37"/>
      <c r="V46" s="37"/>
      <c r="W46" s="37"/>
    </row>
    <row r="47" spans="1:23" ht="15">
      <c r="A47" s="19" t="s">
        <v>62</v>
      </c>
      <c r="B47" s="20" t="s">
        <v>63</v>
      </c>
      <c r="C47" s="20" t="s">
        <v>64</v>
      </c>
      <c r="D47" s="21" t="s">
        <v>65</v>
      </c>
      <c r="E47" s="88"/>
      <c r="F47" s="88"/>
      <c r="G47" s="34">
        <f t="shared" si="18"/>
        <v>1120</v>
      </c>
      <c r="H47" s="34">
        <v>1120</v>
      </c>
      <c r="I47" s="34"/>
      <c r="J47" s="34"/>
      <c r="K47" s="34">
        <f t="shared" si="19"/>
        <v>0</v>
      </c>
      <c r="L47" s="61"/>
      <c r="M47" s="61"/>
      <c r="N47" s="61"/>
      <c r="O47" s="34">
        <f t="shared" si="20"/>
        <v>1120</v>
      </c>
      <c r="P47" s="34">
        <f t="shared" si="17"/>
        <v>1120</v>
      </c>
      <c r="Q47" s="34">
        <f t="shared" si="17"/>
        <v>0</v>
      </c>
      <c r="R47" s="34">
        <f t="shared" si="17"/>
        <v>0</v>
      </c>
      <c r="S47" s="37"/>
      <c r="T47" s="37"/>
      <c r="U47" s="37"/>
      <c r="V47" s="37"/>
      <c r="W47" s="37"/>
    </row>
    <row r="48" spans="1:23" ht="15">
      <c r="A48" s="19" t="s">
        <v>66</v>
      </c>
      <c r="B48" s="20" t="s">
        <v>67</v>
      </c>
      <c r="C48" s="20" t="s">
        <v>33</v>
      </c>
      <c r="D48" s="21" t="s">
        <v>68</v>
      </c>
      <c r="E48" s="88"/>
      <c r="F48" s="88"/>
      <c r="G48" s="34">
        <f t="shared" si="18"/>
        <v>136400</v>
      </c>
      <c r="H48" s="34">
        <v>136400</v>
      </c>
      <c r="I48" s="34"/>
      <c r="J48" s="34"/>
      <c r="K48" s="34">
        <f t="shared" si="19"/>
        <v>0</v>
      </c>
      <c r="L48" s="61"/>
      <c r="M48" s="61"/>
      <c r="N48" s="61"/>
      <c r="O48" s="34">
        <f t="shared" si="20"/>
        <v>136400</v>
      </c>
      <c r="P48" s="34">
        <f t="shared" si="17"/>
        <v>136400</v>
      </c>
      <c r="Q48" s="34">
        <f t="shared" si="17"/>
        <v>0</v>
      </c>
      <c r="R48" s="34">
        <f t="shared" si="17"/>
        <v>0</v>
      </c>
      <c r="S48" s="37"/>
      <c r="T48" s="37"/>
      <c r="U48" s="37"/>
      <c r="V48" s="37"/>
      <c r="W48" s="37"/>
    </row>
    <row r="49" spans="1:23" ht="24" customHeight="1">
      <c r="A49" s="19" t="s">
        <v>66</v>
      </c>
      <c r="B49" s="20" t="s">
        <v>67</v>
      </c>
      <c r="C49" s="20" t="s">
        <v>33</v>
      </c>
      <c r="D49" s="21" t="s">
        <v>68</v>
      </c>
      <c r="E49" s="81" t="s">
        <v>20</v>
      </c>
      <c r="F49" s="81" t="s">
        <v>114</v>
      </c>
      <c r="G49" s="34">
        <f t="shared" si="18"/>
        <v>15000</v>
      </c>
      <c r="H49" s="34">
        <v>15000</v>
      </c>
      <c r="I49" s="34"/>
      <c r="J49" s="34"/>
      <c r="K49" s="34">
        <f t="shared" si="19"/>
        <v>0</v>
      </c>
      <c r="L49" s="61"/>
      <c r="M49" s="61"/>
      <c r="N49" s="61"/>
      <c r="O49" s="34">
        <f t="shared" si="20"/>
        <v>15000</v>
      </c>
      <c r="P49" s="34">
        <f t="shared" si="17"/>
        <v>15000</v>
      </c>
      <c r="Q49" s="34">
        <f t="shared" si="17"/>
        <v>0</v>
      </c>
      <c r="R49" s="34">
        <f t="shared" si="17"/>
        <v>0</v>
      </c>
      <c r="S49" s="37"/>
      <c r="T49" s="37"/>
      <c r="U49" s="37"/>
      <c r="V49" s="37"/>
      <c r="W49" s="37"/>
    </row>
    <row r="50" spans="1:23" ht="41.25" customHeight="1">
      <c r="A50" s="52" t="s">
        <v>165</v>
      </c>
      <c r="B50" s="50" t="s">
        <v>157</v>
      </c>
      <c r="C50" s="50" t="s">
        <v>12</v>
      </c>
      <c r="D50" s="51" t="s">
        <v>158</v>
      </c>
      <c r="E50" s="83"/>
      <c r="F50" s="83"/>
      <c r="G50" s="34">
        <f>H50+I50</f>
        <v>83310</v>
      </c>
      <c r="H50" s="34">
        <v>83310</v>
      </c>
      <c r="I50" s="34"/>
      <c r="J50" s="34"/>
      <c r="K50" s="34">
        <f>L50+M50</f>
        <v>0</v>
      </c>
      <c r="L50" s="61"/>
      <c r="M50" s="61"/>
      <c r="N50" s="61"/>
      <c r="O50" s="34">
        <f>P50+Q50</f>
        <v>83310</v>
      </c>
      <c r="P50" s="34">
        <f>H50+L50</f>
        <v>83310</v>
      </c>
      <c r="Q50" s="34">
        <f>I50+M50</f>
        <v>0</v>
      </c>
      <c r="R50" s="34">
        <f>J50+N50</f>
        <v>0</v>
      </c>
      <c r="S50" s="37"/>
      <c r="T50" s="37"/>
      <c r="U50" s="37"/>
      <c r="V50" s="37"/>
      <c r="W50" s="37"/>
    </row>
    <row r="51" spans="1:23" ht="46.5" hidden="1">
      <c r="A51" s="12" t="s">
        <v>127</v>
      </c>
      <c r="B51" s="8" t="s">
        <v>38</v>
      </c>
      <c r="C51" s="8" t="s">
        <v>36</v>
      </c>
      <c r="D51" s="18" t="s">
        <v>39</v>
      </c>
      <c r="E51" s="49" t="s">
        <v>138</v>
      </c>
      <c r="F51" s="49" t="s">
        <v>21</v>
      </c>
      <c r="G51" s="34">
        <f t="shared" si="18"/>
        <v>0</v>
      </c>
      <c r="H51" s="34"/>
      <c r="I51" s="34"/>
      <c r="J51" s="34"/>
      <c r="K51" s="34">
        <f t="shared" si="19"/>
        <v>0</v>
      </c>
      <c r="L51" s="61"/>
      <c r="M51" s="61"/>
      <c r="N51" s="61"/>
      <c r="O51" s="34">
        <f t="shared" si="20"/>
        <v>0</v>
      </c>
      <c r="P51" s="34">
        <f t="shared" si="17"/>
        <v>0</v>
      </c>
      <c r="Q51" s="34">
        <f t="shared" si="17"/>
        <v>0</v>
      </c>
      <c r="R51" s="34">
        <f t="shared" si="17"/>
        <v>0</v>
      </c>
      <c r="S51" s="37"/>
      <c r="T51" s="37"/>
      <c r="U51" s="37"/>
      <c r="V51" s="37"/>
      <c r="W51" s="37"/>
    </row>
    <row r="52" spans="1:23" s="42" customFormat="1" ht="39.75" customHeight="1">
      <c r="A52" s="38" t="s">
        <v>69</v>
      </c>
      <c r="B52" s="14" t="s">
        <v>27</v>
      </c>
      <c r="C52" s="14" t="s">
        <v>27</v>
      </c>
      <c r="D52" s="39" t="s">
        <v>137</v>
      </c>
      <c r="E52" s="40" t="s">
        <v>27</v>
      </c>
      <c r="F52" s="40" t="s">
        <v>27</v>
      </c>
      <c r="G52" s="41">
        <f aca="true" t="shared" si="21" ref="G52:R52">G53</f>
        <v>9700</v>
      </c>
      <c r="H52" s="41">
        <f t="shared" si="21"/>
        <v>9700</v>
      </c>
      <c r="I52" s="41">
        <f t="shared" si="21"/>
        <v>0</v>
      </c>
      <c r="J52" s="41">
        <f t="shared" si="21"/>
        <v>0</v>
      </c>
      <c r="K52" s="41">
        <f t="shared" si="21"/>
        <v>0</v>
      </c>
      <c r="L52" s="63">
        <f t="shared" si="21"/>
        <v>0</v>
      </c>
      <c r="M52" s="63">
        <f t="shared" si="21"/>
        <v>0</v>
      </c>
      <c r="N52" s="63">
        <f t="shared" si="21"/>
        <v>0</v>
      </c>
      <c r="O52" s="41">
        <f t="shared" si="21"/>
        <v>9700</v>
      </c>
      <c r="P52" s="41">
        <f t="shared" si="21"/>
        <v>9700</v>
      </c>
      <c r="Q52" s="41">
        <f t="shared" si="21"/>
        <v>0</v>
      </c>
      <c r="R52" s="41">
        <f t="shared" si="21"/>
        <v>0</v>
      </c>
      <c r="S52" s="37"/>
      <c r="T52" s="37"/>
      <c r="U52" s="37"/>
      <c r="V52" s="37"/>
      <c r="W52" s="37"/>
    </row>
    <row r="53" spans="1:23" s="42" customFormat="1" ht="35.25" customHeight="1">
      <c r="A53" s="38" t="s">
        <v>70</v>
      </c>
      <c r="B53" s="14" t="s">
        <v>27</v>
      </c>
      <c r="C53" s="14" t="s">
        <v>27</v>
      </c>
      <c r="D53" s="39" t="s">
        <v>137</v>
      </c>
      <c r="E53" s="40" t="s">
        <v>27</v>
      </c>
      <c r="F53" s="40" t="s">
        <v>27</v>
      </c>
      <c r="G53" s="41">
        <f>SUM(G54:G56)</f>
        <v>9700</v>
      </c>
      <c r="H53" s="41">
        <f aca="true" t="shared" si="22" ref="H53:R53">SUM(H54:H56)</f>
        <v>9700</v>
      </c>
      <c r="I53" s="41">
        <f t="shared" si="22"/>
        <v>0</v>
      </c>
      <c r="J53" s="41">
        <f t="shared" si="22"/>
        <v>0</v>
      </c>
      <c r="K53" s="41">
        <f t="shared" si="22"/>
        <v>0</v>
      </c>
      <c r="L53" s="63">
        <f t="shared" si="22"/>
        <v>0</v>
      </c>
      <c r="M53" s="63">
        <f t="shared" si="22"/>
        <v>0</v>
      </c>
      <c r="N53" s="63">
        <f t="shared" si="22"/>
        <v>0</v>
      </c>
      <c r="O53" s="41">
        <f t="shared" si="22"/>
        <v>9700</v>
      </c>
      <c r="P53" s="41">
        <f t="shared" si="22"/>
        <v>9700</v>
      </c>
      <c r="Q53" s="41">
        <f t="shared" si="22"/>
        <v>0</v>
      </c>
      <c r="R53" s="41">
        <f t="shared" si="22"/>
        <v>0</v>
      </c>
      <c r="S53" s="37"/>
      <c r="T53" s="37"/>
      <c r="U53" s="37"/>
      <c r="V53" s="37"/>
      <c r="W53" s="37"/>
    </row>
    <row r="54" spans="1:23" s="42" customFormat="1" ht="15" hidden="1">
      <c r="A54" s="43" t="s">
        <v>71</v>
      </c>
      <c r="B54" s="29" t="s">
        <v>12</v>
      </c>
      <c r="C54" s="29" t="s">
        <v>13</v>
      </c>
      <c r="D54" s="44" t="s">
        <v>14</v>
      </c>
      <c r="E54" s="89" t="s">
        <v>20</v>
      </c>
      <c r="F54" s="89" t="s">
        <v>114</v>
      </c>
      <c r="G54" s="35">
        <f>H54+I54</f>
        <v>0</v>
      </c>
      <c r="H54" s="35"/>
      <c r="I54" s="35"/>
      <c r="J54" s="35"/>
      <c r="K54" s="35">
        <f>L54+M54</f>
        <v>0</v>
      </c>
      <c r="L54" s="61"/>
      <c r="M54" s="61"/>
      <c r="N54" s="61"/>
      <c r="O54" s="35">
        <f>P54+Q54</f>
        <v>0</v>
      </c>
      <c r="P54" s="35">
        <f aca="true" t="shared" si="23" ref="P54:R55">H54+L54</f>
        <v>0</v>
      </c>
      <c r="Q54" s="35">
        <f t="shared" si="23"/>
        <v>0</v>
      </c>
      <c r="R54" s="35">
        <f t="shared" si="23"/>
        <v>0</v>
      </c>
      <c r="S54" s="37"/>
      <c r="T54" s="37"/>
      <c r="U54" s="37"/>
      <c r="V54" s="37"/>
      <c r="W54" s="37"/>
    </row>
    <row r="55" spans="1:23" s="42" customFormat="1" ht="15">
      <c r="A55" s="45" t="s">
        <v>72</v>
      </c>
      <c r="B55" s="29" t="s">
        <v>73</v>
      </c>
      <c r="C55" s="29" t="s">
        <v>36</v>
      </c>
      <c r="D55" s="46" t="s">
        <v>74</v>
      </c>
      <c r="E55" s="90"/>
      <c r="F55" s="90"/>
      <c r="G55" s="35">
        <f>H55+I55</f>
        <v>6000</v>
      </c>
      <c r="H55" s="35">
        <v>6000</v>
      </c>
      <c r="I55" s="35"/>
      <c r="J55" s="35"/>
      <c r="K55" s="35">
        <f>L55+M55</f>
        <v>0</v>
      </c>
      <c r="L55" s="61"/>
      <c r="M55" s="61"/>
      <c r="N55" s="61"/>
      <c r="O55" s="35">
        <f>P55+Q55</f>
        <v>6000</v>
      </c>
      <c r="P55" s="35">
        <f t="shared" si="23"/>
        <v>6000</v>
      </c>
      <c r="Q55" s="35">
        <f t="shared" si="23"/>
        <v>0</v>
      </c>
      <c r="R55" s="35">
        <f t="shared" si="23"/>
        <v>0</v>
      </c>
      <c r="S55" s="37"/>
      <c r="T55" s="37"/>
      <c r="U55" s="37"/>
      <c r="V55" s="37"/>
      <c r="W55" s="37"/>
    </row>
    <row r="56" spans="1:23" s="42" customFormat="1" ht="30.75">
      <c r="A56" s="12" t="s">
        <v>166</v>
      </c>
      <c r="B56" s="50" t="s">
        <v>157</v>
      </c>
      <c r="C56" s="50" t="s">
        <v>12</v>
      </c>
      <c r="D56" s="51" t="s">
        <v>158</v>
      </c>
      <c r="E56" s="83"/>
      <c r="F56" s="83"/>
      <c r="G56" s="35">
        <f>H56+I56</f>
        <v>3700</v>
      </c>
      <c r="H56" s="35">
        <v>3700</v>
      </c>
      <c r="I56" s="35"/>
      <c r="J56" s="35"/>
      <c r="K56" s="35">
        <f>L56+M56</f>
        <v>0</v>
      </c>
      <c r="L56" s="61"/>
      <c r="M56" s="61"/>
      <c r="N56" s="61"/>
      <c r="O56" s="35">
        <f>P56+Q56</f>
        <v>3700</v>
      </c>
      <c r="P56" s="35">
        <f>H56+L56</f>
        <v>3700</v>
      </c>
      <c r="Q56" s="35">
        <f>I56+M56</f>
        <v>0</v>
      </c>
      <c r="R56" s="35">
        <f>J56+N56</f>
        <v>0</v>
      </c>
      <c r="S56" s="37"/>
      <c r="T56" s="37"/>
      <c r="U56" s="37"/>
      <c r="V56" s="37"/>
      <c r="W56" s="37"/>
    </row>
    <row r="57" spans="1:23" ht="30.75">
      <c r="A57" s="14" t="s">
        <v>75</v>
      </c>
      <c r="B57" s="15" t="s">
        <v>27</v>
      </c>
      <c r="C57" s="15" t="s">
        <v>27</v>
      </c>
      <c r="D57" s="17" t="s">
        <v>135</v>
      </c>
      <c r="E57" s="23" t="s">
        <v>27</v>
      </c>
      <c r="F57" s="23" t="s">
        <v>27</v>
      </c>
      <c r="G57" s="30">
        <f aca="true" t="shared" si="24" ref="G57:R57">G58</f>
        <v>158878</v>
      </c>
      <c r="H57" s="30">
        <f t="shared" si="24"/>
        <v>57978</v>
      </c>
      <c r="I57" s="30">
        <f t="shared" si="24"/>
        <v>100900</v>
      </c>
      <c r="J57" s="30">
        <f t="shared" si="24"/>
        <v>100900</v>
      </c>
      <c r="K57" s="30">
        <f t="shared" si="24"/>
        <v>0</v>
      </c>
      <c r="L57" s="63">
        <f t="shared" si="24"/>
        <v>0</v>
      </c>
      <c r="M57" s="63">
        <f t="shared" si="24"/>
        <v>0</v>
      </c>
      <c r="N57" s="63">
        <f t="shared" si="24"/>
        <v>0</v>
      </c>
      <c r="O57" s="30">
        <f t="shared" si="24"/>
        <v>158878</v>
      </c>
      <c r="P57" s="30">
        <f t="shared" si="24"/>
        <v>57978</v>
      </c>
      <c r="Q57" s="30">
        <f t="shared" si="24"/>
        <v>100900</v>
      </c>
      <c r="R57" s="30">
        <f t="shared" si="24"/>
        <v>100900</v>
      </c>
      <c r="S57" s="37"/>
      <c r="T57" s="37"/>
      <c r="U57" s="37"/>
      <c r="V57" s="37"/>
      <c r="W57" s="37"/>
    </row>
    <row r="58" spans="1:23" ht="30.75">
      <c r="A58" s="14" t="s">
        <v>76</v>
      </c>
      <c r="B58" s="15" t="s">
        <v>27</v>
      </c>
      <c r="C58" s="15" t="s">
        <v>27</v>
      </c>
      <c r="D58" s="17" t="s">
        <v>135</v>
      </c>
      <c r="E58" s="23" t="s">
        <v>27</v>
      </c>
      <c r="F58" s="23" t="s">
        <v>27</v>
      </c>
      <c r="G58" s="30">
        <f>SUM(G59:G65)</f>
        <v>158878</v>
      </c>
      <c r="H58" s="30">
        <f aca="true" t="shared" si="25" ref="H58:R58">SUM(H59:H65)</f>
        <v>57978</v>
      </c>
      <c r="I58" s="30">
        <f t="shared" si="25"/>
        <v>100900</v>
      </c>
      <c r="J58" s="30">
        <f t="shared" si="25"/>
        <v>100900</v>
      </c>
      <c r="K58" s="30">
        <f t="shared" si="25"/>
        <v>0</v>
      </c>
      <c r="L58" s="63">
        <f t="shared" si="25"/>
        <v>0</v>
      </c>
      <c r="M58" s="63">
        <f t="shared" si="25"/>
        <v>0</v>
      </c>
      <c r="N58" s="63">
        <f t="shared" si="25"/>
        <v>0</v>
      </c>
      <c r="O58" s="30">
        <f t="shared" si="25"/>
        <v>158878</v>
      </c>
      <c r="P58" s="30">
        <f t="shared" si="25"/>
        <v>57978</v>
      </c>
      <c r="Q58" s="30">
        <f t="shared" si="25"/>
        <v>100900</v>
      </c>
      <c r="R58" s="30">
        <f t="shared" si="25"/>
        <v>100900</v>
      </c>
      <c r="S58" s="37"/>
      <c r="T58" s="37"/>
      <c r="U58" s="37"/>
      <c r="V58" s="37"/>
      <c r="W58" s="37"/>
    </row>
    <row r="59" spans="1:23" ht="15">
      <c r="A59" s="12" t="s">
        <v>77</v>
      </c>
      <c r="B59" s="20" t="s">
        <v>78</v>
      </c>
      <c r="C59" s="20" t="s">
        <v>79</v>
      </c>
      <c r="D59" s="13" t="s">
        <v>80</v>
      </c>
      <c r="E59" s="81" t="s">
        <v>20</v>
      </c>
      <c r="F59" s="81" t="s">
        <v>114</v>
      </c>
      <c r="G59" s="34">
        <f aca="true" t="shared" si="26" ref="G59:G65">H59+I59</f>
        <v>34300</v>
      </c>
      <c r="H59" s="34"/>
      <c r="I59" s="34">
        <v>34300</v>
      </c>
      <c r="J59" s="34">
        <v>34300</v>
      </c>
      <c r="K59" s="34">
        <f aca="true" t="shared" si="27" ref="K59:K65">L59+M59</f>
        <v>0</v>
      </c>
      <c r="L59" s="61"/>
      <c r="M59" s="61"/>
      <c r="N59" s="61"/>
      <c r="O59" s="34">
        <f aca="true" t="shared" si="28" ref="O59:O65">P59+Q59</f>
        <v>34300</v>
      </c>
      <c r="P59" s="34">
        <f aca="true" t="shared" si="29" ref="P59:R65">H59+L59</f>
        <v>0</v>
      </c>
      <c r="Q59" s="34">
        <f t="shared" si="29"/>
        <v>34300</v>
      </c>
      <c r="R59" s="34">
        <f t="shared" si="29"/>
        <v>34300</v>
      </c>
      <c r="S59" s="37"/>
      <c r="T59" s="37"/>
      <c r="U59" s="37"/>
      <c r="V59" s="37"/>
      <c r="W59" s="37"/>
    </row>
    <row r="60" spans="1:23" ht="15" hidden="1">
      <c r="A60" s="12" t="s">
        <v>133</v>
      </c>
      <c r="B60" s="8" t="s">
        <v>35</v>
      </c>
      <c r="C60" s="8" t="s">
        <v>36</v>
      </c>
      <c r="D60" s="13" t="s">
        <v>96</v>
      </c>
      <c r="E60" s="91"/>
      <c r="F60" s="91"/>
      <c r="G60" s="34">
        <f t="shared" si="26"/>
        <v>0</v>
      </c>
      <c r="H60" s="35"/>
      <c r="I60" s="34"/>
      <c r="J60" s="34"/>
      <c r="K60" s="34">
        <f t="shared" si="27"/>
        <v>0</v>
      </c>
      <c r="L60" s="61"/>
      <c r="M60" s="61"/>
      <c r="N60" s="61"/>
      <c r="O60" s="34">
        <f t="shared" si="28"/>
        <v>0</v>
      </c>
      <c r="P60" s="34">
        <f t="shared" si="29"/>
        <v>0</v>
      </c>
      <c r="Q60" s="34">
        <f t="shared" si="29"/>
        <v>0</v>
      </c>
      <c r="R60" s="34">
        <f t="shared" si="29"/>
        <v>0</v>
      </c>
      <c r="S60" s="37"/>
      <c r="T60" s="37"/>
      <c r="U60" s="37"/>
      <c r="V60" s="37"/>
      <c r="W60" s="37"/>
    </row>
    <row r="61" spans="1:23" ht="46.5">
      <c r="A61" s="12" t="s">
        <v>134</v>
      </c>
      <c r="B61" s="20" t="s">
        <v>41</v>
      </c>
      <c r="C61" s="20" t="s">
        <v>40</v>
      </c>
      <c r="D61" s="13" t="s">
        <v>42</v>
      </c>
      <c r="E61" s="82"/>
      <c r="F61" s="82"/>
      <c r="G61" s="34">
        <f t="shared" si="26"/>
        <v>14475</v>
      </c>
      <c r="H61" s="35">
        <v>14475</v>
      </c>
      <c r="I61" s="34"/>
      <c r="J61" s="34"/>
      <c r="K61" s="34">
        <f t="shared" si="27"/>
        <v>0</v>
      </c>
      <c r="L61" s="61"/>
      <c r="M61" s="61"/>
      <c r="N61" s="61"/>
      <c r="O61" s="34">
        <f t="shared" si="28"/>
        <v>14475</v>
      </c>
      <c r="P61" s="34">
        <f t="shared" si="29"/>
        <v>14475</v>
      </c>
      <c r="Q61" s="34">
        <f t="shared" si="29"/>
        <v>0</v>
      </c>
      <c r="R61" s="34">
        <f t="shared" si="29"/>
        <v>0</v>
      </c>
      <c r="S61" s="37"/>
      <c r="T61" s="37"/>
      <c r="U61" s="37"/>
      <c r="V61" s="37"/>
      <c r="W61" s="37"/>
    </row>
    <row r="62" spans="1:23" ht="36.75" customHeight="1">
      <c r="A62" s="52" t="s">
        <v>185</v>
      </c>
      <c r="B62" s="59" t="s">
        <v>157</v>
      </c>
      <c r="C62" s="59" t="s">
        <v>12</v>
      </c>
      <c r="D62" s="60" t="s">
        <v>158</v>
      </c>
      <c r="E62" s="83"/>
      <c r="F62" s="83"/>
      <c r="G62" s="34">
        <f t="shared" si="26"/>
        <v>15000</v>
      </c>
      <c r="H62" s="35">
        <v>15000</v>
      </c>
      <c r="I62" s="34"/>
      <c r="J62" s="34"/>
      <c r="K62" s="34">
        <f t="shared" si="27"/>
        <v>0</v>
      </c>
      <c r="L62" s="61"/>
      <c r="M62" s="61"/>
      <c r="N62" s="61"/>
      <c r="O62" s="34">
        <f t="shared" si="28"/>
        <v>15000</v>
      </c>
      <c r="P62" s="34">
        <f t="shared" si="29"/>
        <v>15000</v>
      </c>
      <c r="Q62" s="34">
        <f t="shared" si="29"/>
        <v>0</v>
      </c>
      <c r="R62" s="34">
        <f t="shared" si="29"/>
        <v>0</v>
      </c>
      <c r="S62" s="37"/>
      <c r="T62" s="37"/>
      <c r="U62" s="37"/>
      <c r="V62" s="37"/>
      <c r="W62" s="37"/>
    </row>
    <row r="63" spans="1:23" ht="36.75" customHeight="1">
      <c r="A63" s="19" t="s">
        <v>186</v>
      </c>
      <c r="B63" s="20" t="s">
        <v>187</v>
      </c>
      <c r="C63" s="20" t="s">
        <v>79</v>
      </c>
      <c r="D63" s="56" t="s">
        <v>188</v>
      </c>
      <c r="E63" s="85" t="s">
        <v>148</v>
      </c>
      <c r="F63" s="62" t="s">
        <v>193</v>
      </c>
      <c r="G63" s="34">
        <f t="shared" si="26"/>
        <v>38600</v>
      </c>
      <c r="H63" s="35">
        <v>4000</v>
      </c>
      <c r="I63" s="34">
        <v>34600</v>
      </c>
      <c r="J63" s="34">
        <v>34600</v>
      </c>
      <c r="K63" s="34">
        <f t="shared" si="27"/>
        <v>0</v>
      </c>
      <c r="L63" s="61"/>
      <c r="M63" s="61"/>
      <c r="N63" s="61"/>
      <c r="O63" s="34">
        <f t="shared" si="28"/>
        <v>38600</v>
      </c>
      <c r="P63" s="34">
        <f t="shared" si="29"/>
        <v>4000</v>
      </c>
      <c r="Q63" s="34">
        <f t="shared" si="29"/>
        <v>34600</v>
      </c>
      <c r="R63" s="34">
        <f t="shared" si="29"/>
        <v>34600</v>
      </c>
      <c r="S63" s="37"/>
      <c r="T63" s="37"/>
      <c r="U63" s="37"/>
      <c r="V63" s="37"/>
      <c r="W63" s="37"/>
    </row>
    <row r="64" spans="1:23" ht="36.75" customHeight="1">
      <c r="A64" s="19" t="s">
        <v>189</v>
      </c>
      <c r="B64" s="20" t="s">
        <v>190</v>
      </c>
      <c r="C64" s="20" t="s">
        <v>191</v>
      </c>
      <c r="D64" s="56" t="s">
        <v>192</v>
      </c>
      <c r="E64" s="86"/>
      <c r="F64" s="62" t="s">
        <v>193</v>
      </c>
      <c r="G64" s="34">
        <f>H64+I64</f>
        <v>32000</v>
      </c>
      <c r="H64" s="35"/>
      <c r="I64" s="34">
        <v>32000</v>
      </c>
      <c r="J64" s="34">
        <v>32000</v>
      </c>
      <c r="K64" s="34">
        <f>L64+M64</f>
        <v>0</v>
      </c>
      <c r="L64" s="61"/>
      <c r="M64" s="61"/>
      <c r="N64" s="61"/>
      <c r="O64" s="34">
        <f>P64+Q64</f>
        <v>32000</v>
      </c>
      <c r="P64" s="34">
        <f>H64+L64</f>
        <v>0</v>
      </c>
      <c r="Q64" s="34">
        <f>I64+M64</f>
        <v>32000</v>
      </c>
      <c r="R64" s="34">
        <f>J64+N64</f>
        <v>32000</v>
      </c>
      <c r="S64" s="37"/>
      <c r="T64" s="37"/>
      <c r="U64" s="37"/>
      <c r="V64" s="37"/>
      <c r="W64" s="37"/>
    </row>
    <row r="65" spans="1:23" s="47" customFormat="1" ht="45" customHeight="1">
      <c r="A65" s="12" t="s">
        <v>145</v>
      </c>
      <c r="B65" s="20" t="s">
        <v>146</v>
      </c>
      <c r="C65" s="20" t="s">
        <v>147</v>
      </c>
      <c r="D65" s="13" t="s">
        <v>144</v>
      </c>
      <c r="E65" s="83"/>
      <c r="F65" s="62" t="s">
        <v>193</v>
      </c>
      <c r="G65" s="34">
        <f t="shared" si="26"/>
        <v>24503</v>
      </c>
      <c r="H65" s="35">
        <v>24503</v>
      </c>
      <c r="I65" s="34"/>
      <c r="J65" s="34"/>
      <c r="K65" s="34">
        <f t="shared" si="27"/>
        <v>0</v>
      </c>
      <c r="L65" s="61"/>
      <c r="M65" s="61"/>
      <c r="N65" s="61"/>
      <c r="O65" s="34">
        <f t="shared" si="28"/>
        <v>24503</v>
      </c>
      <c r="P65" s="34">
        <f t="shared" si="29"/>
        <v>24503</v>
      </c>
      <c r="Q65" s="34">
        <f t="shared" si="29"/>
        <v>0</v>
      </c>
      <c r="R65" s="34">
        <f t="shared" si="29"/>
        <v>0</v>
      </c>
      <c r="S65" s="37"/>
      <c r="T65" s="37"/>
      <c r="U65" s="37"/>
      <c r="V65" s="37"/>
      <c r="W65" s="37"/>
    </row>
    <row r="66" spans="1:23" ht="30.75">
      <c r="A66" s="14" t="s">
        <v>84</v>
      </c>
      <c r="B66" s="15" t="s">
        <v>27</v>
      </c>
      <c r="C66" s="15" t="s">
        <v>27</v>
      </c>
      <c r="D66" s="17" t="s">
        <v>136</v>
      </c>
      <c r="E66" s="24" t="s">
        <v>27</v>
      </c>
      <c r="F66" s="24" t="s">
        <v>27</v>
      </c>
      <c r="G66" s="30">
        <f>G67</f>
        <v>3074595</v>
      </c>
      <c r="H66" s="30">
        <f aca="true" t="shared" si="30" ref="H66:R66">H67</f>
        <v>424595</v>
      </c>
      <c r="I66" s="30">
        <f t="shared" si="30"/>
        <v>2650000</v>
      </c>
      <c r="J66" s="30">
        <f t="shared" si="30"/>
        <v>350000</v>
      </c>
      <c r="K66" s="30">
        <f>K67</f>
        <v>0</v>
      </c>
      <c r="L66" s="63">
        <f t="shared" si="30"/>
        <v>0</v>
      </c>
      <c r="M66" s="63">
        <f t="shared" si="30"/>
        <v>0</v>
      </c>
      <c r="N66" s="63">
        <f t="shared" si="30"/>
        <v>0</v>
      </c>
      <c r="O66" s="30">
        <f>O67</f>
        <v>3074595</v>
      </c>
      <c r="P66" s="30">
        <f t="shared" si="30"/>
        <v>424595</v>
      </c>
      <c r="Q66" s="30">
        <f t="shared" si="30"/>
        <v>2650000</v>
      </c>
      <c r="R66" s="30">
        <f t="shared" si="30"/>
        <v>350000</v>
      </c>
      <c r="S66" s="37"/>
      <c r="T66" s="37"/>
      <c r="U66" s="37"/>
      <c r="V66" s="37"/>
      <c r="W66" s="37"/>
    </row>
    <row r="67" spans="1:23" ht="38.25" customHeight="1">
      <c r="A67" s="14" t="s">
        <v>85</v>
      </c>
      <c r="B67" s="15" t="s">
        <v>27</v>
      </c>
      <c r="C67" s="15" t="s">
        <v>27</v>
      </c>
      <c r="D67" s="17" t="s">
        <v>136</v>
      </c>
      <c r="E67" s="24" t="s">
        <v>27</v>
      </c>
      <c r="F67" s="24" t="s">
        <v>27</v>
      </c>
      <c r="G67" s="30">
        <f>SUM(G68:G72)</f>
        <v>3074595</v>
      </c>
      <c r="H67" s="30">
        <f aca="true" t="shared" si="31" ref="H67:R67">SUM(H68:H72)</f>
        <v>424595</v>
      </c>
      <c r="I67" s="30">
        <f t="shared" si="31"/>
        <v>2650000</v>
      </c>
      <c r="J67" s="30">
        <f t="shared" si="31"/>
        <v>350000</v>
      </c>
      <c r="K67" s="30">
        <f>SUM(K68:K72)</f>
        <v>0</v>
      </c>
      <c r="L67" s="63">
        <f t="shared" si="31"/>
        <v>0</v>
      </c>
      <c r="M67" s="63">
        <f t="shared" si="31"/>
        <v>0</v>
      </c>
      <c r="N67" s="63">
        <f t="shared" si="31"/>
        <v>0</v>
      </c>
      <c r="O67" s="30">
        <f>SUM(O68:O72)</f>
        <v>3074595</v>
      </c>
      <c r="P67" s="30">
        <f t="shared" si="31"/>
        <v>424595</v>
      </c>
      <c r="Q67" s="30">
        <f t="shared" si="31"/>
        <v>2650000</v>
      </c>
      <c r="R67" s="30">
        <f t="shared" si="31"/>
        <v>350000</v>
      </c>
      <c r="S67" s="37"/>
      <c r="T67" s="37"/>
      <c r="U67" s="37"/>
      <c r="V67" s="37"/>
      <c r="W67" s="37"/>
    </row>
    <row r="68" spans="1:23" ht="30.75">
      <c r="A68" s="12" t="s">
        <v>86</v>
      </c>
      <c r="B68" s="20" t="s">
        <v>87</v>
      </c>
      <c r="C68" s="20" t="s">
        <v>12</v>
      </c>
      <c r="D68" s="18" t="s">
        <v>88</v>
      </c>
      <c r="E68" s="49" t="s">
        <v>93</v>
      </c>
      <c r="F68" s="26" t="s">
        <v>121</v>
      </c>
      <c r="G68" s="34">
        <f>H68+I68</f>
        <v>145310</v>
      </c>
      <c r="H68" s="34">
        <v>145310</v>
      </c>
      <c r="I68" s="34"/>
      <c r="J68" s="34"/>
      <c r="K68" s="34">
        <f>L68+M68</f>
        <v>0</v>
      </c>
      <c r="L68" s="61"/>
      <c r="M68" s="61"/>
      <c r="N68" s="61"/>
      <c r="O68" s="34">
        <f>P68+Q68</f>
        <v>145310</v>
      </c>
      <c r="P68" s="34">
        <f aca="true" t="shared" si="32" ref="P68:R72">H68+L68</f>
        <v>145310</v>
      </c>
      <c r="Q68" s="34">
        <f t="shared" si="32"/>
        <v>0</v>
      </c>
      <c r="R68" s="34">
        <f t="shared" si="32"/>
        <v>0</v>
      </c>
      <c r="S68" s="37"/>
      <c r="T68" s="37"/>
      <c r="U68" s="37"/>
      <c r="V68" s="37"/>
      <c r="W68" s="37"/>
    </row>
    <row r="69" spans="1:23" ht="81.75" customHeight="1">
      <c r="A69" s="19" t="s">
        <v>182</v>
      </c>
      <c r="B69" s="20" t="s">
        <v>183</v>
      </c>
      <c r="C69" s="20" t="s">
        <v>12</v>
      </c>
      <c r="D69" s="57" t="s">
        <v>184</v>
      </c>
      <c r="E69" s="81" t="s">
        <v>20</v>
      </c>
      <c r="F69" s="89" t="s">
        <v>114</v>
      </c>
      <c r="G69" s="34">
        <f>H69+I69</f>
        <v>2300000</v>
      </c>
      <c r="H69" s="34"/>
      <c r="I69" s="34">
        <v>2300000</v>
      </c>
      <c r="J69" s="34"/>
      <c r="K69" s="34">
        <f>L69+M69</f>
        <v>0</v>
      </c>
      <c r="L69" s="61"/>
      <c r="M69" s="61"/>
      <c r="N69" s="61"/>
      <c r="O69" s="34">
        <f>P69+Q69</f>
        <v>2300000</v>
      </c>
      <c r="P69" s="34">
        <f t="shared" si="32"/>
        <v>0</v>
      </c>
      <c r="Q69" s="34">
        <f t="shared" si="32"/>
        <v>2300000</v>
      </c>
      <c r="R69" s="34">
        <f t="shared" si="32"/>
        <v>0</v>
      </c>
      <c r="S69" s="37"/>
      <c r="T69" s="37"/>
      <c r="U69" s="37"/>
      <c r="V69" s="37"/>
      <c r="W69" s="37"/>
    </row>
    <row r="70" spans="1:23" ht="75.75" customHeight="1">
      <c r="A70" s="12" t="s">
        <v>176</v>
      </c>
      <c r="B70" s="20" t="s">
        <v>177</v>
      </c>
      <c r="C70" s="20" t="s">
        <v>12</v>
      </c>
      <c r="D70" s="54" t="s">
        <v>178</v>
      </c>
      <c r="E70" s="82"/>
      <c r="F70" s="82"/>
      <c r="G70" s="34">
        <f>H70+I70</f>
        <v>42285</v>
      </c>
      <c r="H70" s="34">
        <v>42285</v>
      </c>
      <c r="I70" s="34"/>
      <c r="J70" s="34"/>
      <c r="K70" s="34">
        <f>L70+M70</f>
        <v>0</v>
      </c>
      <c r="L70" s="61"/>
      <c r="M70" s="61"/>
      <c r="N70" s="61"/>
      <c r="O70" s="34">
        <f>P70+Q70</f>
        <v>42285</v>
      </c>
      <c r="P70" s="34">
        <f t="shared" si="32"/>
        <v>42285</v>
      </c>
      <c r="Q70" s="34">
        <f t="shared" si="32"/>
        <v>0</v>
      </c>
      <c r="R70" s="34">
        <f t="shared" si="32"/>
        <v>0</v>
      </c>
      <c r="S70" s="37"/>
      <c r="T70" s="37"/>
      <c r="U70" s="37"/>
      <c r="V70" s="37"/>
      <c r="W70" s="37"/>
    </row>
    <row r="71" spans="1:23" ht="15.75" customHeight="1">
      <c r="A71" s="12" t="s">
        <v>86</v>
      </c>
      <c r="B71" s="20" t="s">
        <v>87</v>
      </c>
      <c r="C71" s="20" t="s">
        <v>12</v>
      </c>
      <c r="D71" s="18" t="s">
        <v>88</v>
      </c>
      <c r="E71" s="82"/>
      <c r="F71" s="82"/>
      <c r="G71" s="34">
        <f>H71+I71</f>
        <v>550000</v>
      </c>
      <c r="H71" s="34">
        <v>200000</v>
      </c>
      <c r="I71" s="34">
        <v>350000</v>
      </c>
      <c r="J71" s="34">
        <v>350000</v>
      </c>
      <c r="K71" s="34">
        <f>L71+M71</f>
        <v>0</v>
      </c>
      <c r="L71" s="61"/>
      <c r="M71" s="61"/>
      <c r="N71" s="61"/>
      <c r="O71" s="34">
        <f>P71+Q71</f>
        <v>550000</v>
      </c>
      <c r="P71" s="34">
        <f t="shared" si="32"/>
        <v>200000</v>
      </c>
      <c r="Q71" s="34">
        <f t="shared" si="32"/>
        <v>350000</v>
      </c>
      <c r="R71" s="34">
        <f t="shared" si="32"/>
        <v>350000</v>
      </c>
      <c r="S71" s="37"/>
      <c r="T71" s="37"/>
      <c r="U71" s="37"/>
      <c r="V71" s="37"/>
      <c r="W71" s="37"/>
    </row>
    <row r="72" spans="1:23" ht="38.25" customHeight="1">
      <c r="A72" s="22" t="s">
        <v>167</v>
      </c>
      <c r="B72" s="50" t="s">
        <v>157</v>
      </c>
      <c r="C72" s="50" t="s">
        <v>12</v>
      </c>
      <c r="D72" s="51" t="s">
        <v>158</v>
      </c>
      <c r="E72" s="83"/>
      <c r="F72" s="83"/>
      <c r="G72" s="34">
        <f>H72+I72</f>
        <v>37000</v>
      </c>
      <c r="H72" s="34">
        <v>37000</v>
      </c>
      <c r="I72" s="34"/>
      <c r="J72" s="34"/>
      <c r="K72" s="34">
        <f>L72+M72</f>
        <v>0</v>
      </c>
      <c r="L72" s="61"/>
      <c r="M72" s="61"/>
      <c r="N72" s="61"/>
      <c r="O72" s="34">
        <f>P72+Q72</f>
        <v>37000</v>
      </c>
      <c r="P72" s="34">
        <f t="shared" si="32"/>
        <v>37000</v>
      </c>
      <c r="Q72" s="34">
        <f t="shared" si="32"/>
        <v>0</v>
      </c>
      <c r="R72" s="34">
        <f t="shared" si="32"/>
        <v>0</v>
      </c>
      <c r="S72" s="37"/>
      <c r="T72" s="37"/>
      <c r="U72" s="37"/>
      <c r="V72" s="37"/>
      <c r="W72" s="37"/>
    </row>
    <row r="73" spans="1:23" ht="15">
      <c r="A73" s="31" t="s">
        <v>0</v>
      </c>
      <c r="B73" s="31" t="s">
        <v>0</v>
      </c>
      <c r="C73" s="31" t="s">
        <v>0</v>
      </c>
      <c r="D73" s="25" t="s">
        <v>1</v>
      </c>
      <c r="E73" s="31" t="s">
        <v>0</v>
      </c>
      <c r="F73" s="49" t="s">
        <v>0</v>
      </c>
      <c r="G73" s="30">
        <f aca="true" t="shared" si="33" ref="G73:R73">G13+G17+G32+G40+G52+G57+G66</f>
        <v>14986427.63</v>
      </c>
      <c r="H73" s="30">
        <f t="shared" si="33"/>
        <v>8956858</v>
      </c>
      <c r="I73" s="30">
        <f t="shared" si="33"/>
        <v>6029569.63</v>
      </c>
      <c r="J73" s="30">
        <f t="shared" si="33"/>
        <v>3729569.63</v>
      </c>
      <c r="K73" s="30">
        <f t="shared" si="33"/>
        <v>29571</v>
      </c>
      <c r="L73" s="30">
        <f t="shared" si="33"/>
        <v>-58699</v>
      </c>
      <c r="M73" s="30">
        <f t="shared" si="33"/>
        <v>88270</v>
      </c>
      <c r="N73" s="30">
        <f t="shared" si="33"/>
        <v>88270</v>
      </c>
      <c r="O73" s="30">
        <f t="shared" si="33"/>
        <v>15015998.63</v>
      </c>
      <c r="P73" s="30">
        <f t="shared" si="33"/>
        <v>8898159</v>
      </c>
      <c r="Q73" s="30">
        <f t="shared" si="33"/>
        <v>6117839.63</v>
      </c>
      <c r="R73" s="30">
        <f t="shared" si="33"/>
        <v>3817839.63</v>
      </c>
      <c r="S73" s="37"/>
      <c r="T73" s="37"/>
      <c r="U73" s="37"/>
      <c r="V73" s="37"/>
      <c r="W73" s="37"/>
    </row>
    <row r="76" spans="2:15" ht="15">
      <c r="B76" s="5" t="s">
        <v>197</v>
      </c>
      <c r="E76" s="6"/>
      <c r="G76" s="6"/>
      <c r="H76" s="66" t="s">
        <v>198</v>
      </c>
      <c r="K76" s="6"/>
      <c r="L76" s="37"/>
      <c r="O76" s="6"/>
    </row>
    <row r="77" spans="7:17" ht="15">
      <c r="G77" s="3"/>
      <c r="H77" s="3"/>
      <c r="I77" s="3"/>
      <c r="K77" s="3"/>
      <c r="L77" s="3"/>
      <c r="M77" s="3"/>
      <c r="O77" s="3"/>
      <c r="P77" s="3"/>
      <c r="Q77" s="3"/>
    </row>
    <row r="78" spans="7:17" ht="15">
      <c r="G78" s="3"/>
      <c r="H78" s="3"/>
      <c r="I78" s="3"/>
      <c r="K78" s="3"/>
      <c r="L78" s="3"/>
      <c r="M78" s="3"/>
      <c r="O78" s="3"/>
      <c r="P78" s="3"/>
      <c r="Q78" s="3"/>
    </row>
    <row r="81" spans="15:18" ht="13.5">
      <c r="O81" s="33"/>
      <c r="P81" s="33"/>
      <c r="Q81" s="33"/>
      <c r="R81" s="33"/>
    </row>
    <row r="82" spans="15:18" ht="15">
      <c r="O82" s="32"/>
      <c r="P82" s="32"/>
      <c r="Q82" s="32"/>
      <c r="R82" s="32"/>
    </row>
  </sheetData>
  <sheetProtection/>
  <mergeCells count="51">
    <mergeCell ref="E54:E56"/>
    <mergeCell ref="F54:F56"/>
    <mergeCell ref="E59:E62"/>
    <mergeCell ref="F59:F62"/>
    <mergeCell ref="E63:E65"/>
    <mergeCell ref="E69:E72"/>
    <mergeCell ref="F69:F72"/>
    <mergeCell ref="E34:E38"/>
    <mergeCell ref="F34:F38"/>
    <mergeCell ref="E42:E48"/>
    <mergeCell ref="F42:F48"/>
    <mergeCell ref="E49:E50"/>
    <mergeCell ref="F49:F50"/>
    <mergeCell ref="P11:P12"/>
    <mergeCell ref="Q11:R11"/>
    <mergeCell ref="E19:E21"/>
    <mergeCell ref="F19:F21"/>
    <mergeCell ref="E26:E30"/>
    <mergeCell ref="F26:F30"/>
    <mergeCell ref="G10:J10"/>
    <mergeCell ref="K10:N10"/>
    <mergeCell ref="O10:R10"/>
    <mergeCell ref="G11:G12"/>
    <mergeCell ref="H11:H12"/>
    <mergeCell ref="I11:J11"/>
    <mergeCell ref="K11:K12"/>
    <mergeCell ref="L11:L12"/>
    <mergeCell ref="M11:N11"/>
    <mergeCell ref="O11:O12"/>
    <mergeCell ref="A6:R6"/>
    <mergeCell ref="A7:R7"/>
    <mergeCell ref="A8:R8"/>
    <mergeCell ref="A9:R9"/>
    <mergeCell ref="A10:A12"/>
    <mergeCell ref="B10:B12"/>
    <mergeCell ref="C10:C12"/>
    <mergeCell ref="D10:D12"/>
    <mergeCell ref="E10:E12"/>
    <mergeCell ref="F10:F12"/>
    <mergeCell ref="G3:J3"/>
    <mergeCell ref="K3:N3"/>
    <mergeCell ref="O3:R3"/>
    <mergeCell ref="G4:J4"/>
    <mergeCell ref="K4:N4"/>
    <mergeCell ref="O4:R4"/>
    <mergeCell ref="G1:J1"/>
    <mergeCell ref="K1:N1"/>
    <mergeCell ref="O1:R1"/>
    <mergeCell ref="G2:J2"/>
    <mergeCell ref="K2:N2"/>
    <mergeCell ref="O2:R2"/>
  </mergeCells>
  <printOptions horizontalCentered="1"/>
  <pageMargins left="0" right="0" top="0.3937007874015748" bottom="0" header="0" footer="0"/>
  <pageSetup fitToHeight="3" horizontalDpi="600" verticalDpi="600" orientation="landscape" paperSize="9" scale="40" r:id="rId1"/>
  <rowBreaks count="1" manualBreakCount="1">
    <brk id="41" max="17" man="1"/>
  </rowBreaks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2020-12-02T13:41:07Z</cp:lastPrinted>
  <dcterms:created xsi:type="dcterms:W3CDTF">2018-09-25T07:07:29Z</dcterms:created>
  <dcterms:modified xsi:type="dcterms:W3CDTF">2020-12-16T12:34:34Z</dcterms:modified>
  <cp:category/>
  <cp:version/>
  <cp:contentType/>
  <cp:contentStatus/>
</cp:coreProperties>
</file>