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8925" activeTab="1"/>
  </bookViews>
  <sheets>
    <sheet name="додаток 4 (частина 1)" sheetId="1" r:id="rId1"/>
    <sheet name="додаток 4 (частина 2)" sheetId="2" r:id="rId2"/>
  </sheets>
  <definedNames>
    <definedName name="_xlnm.Print_Titles" localSheetId="0">'додаток 4 (частина 1)'!$A:$B,'додаток 4 (частина 1)'!$9:$16</definedName>
    <definedName name="_xlnm.Print_Titles" localSheetId="1">'додаток 4 (частина 2)'!$A:$B,'додаток 4 (частина 2)'!$9:$16</definedName>
    <definedName name="_xlnm.Print_Area" localSheetId="0">'додаток 4 (частина 1)'!$A$1:$GF$38</definedName>
    <definedName name="_xlnm.Print_Area" localSheetId="1">'додаток 4 (частина 2)'!$A$1:$CH$38</definedName>
  </definedNames>
  <calcPr fullCalcOnLoad="1"/>
</workbook>
</file>

<file path=xl/sharedStrings.xml><?xml version="1.0" encoding="utf-8"?>
<sst xmlns="http://schemas.openxmlformats.org/spreadsheetml/2006/main" count="509" uniqueCount="118">
  <si>
    <t>усього</t>
  </si>
  <si>
    <t>Х</t>
  </si>
  <si>
    <t>УСЬОГО</t>
  </si>
  <si>
    <t>Код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</si>
  <si>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</si>
  <si>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</si>
  <si>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</si>
  <si>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</si>
  <si>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</si>
  <si>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</si>
  <si>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спеціального фонду на:</t>
  </si>
  <si>
    <t>Обласний бюджет Сумської області</t>
  </si>
  <si>
    <t>Державний бюджет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</si>
  <si>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</si>
  <si>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у тому числі:</t>
  </si>
  <si>
    <t>на забезпечення лікування хворих на цукровий та нецукровий діабет</t>
  </si>
  <si>
    <t>компенсаційні виплати за пільговий проїзд окремих категорій громадян</t>
  </si>
  <si>
    <t>інші додаткові дотації</t>
  </si>
  <si>
    <t>проведення виплати одноразової матеріальної допомоги громадянам, які гостро потребують фінансової підтримки</t>
  </si>
  <si>
    <t>проведення оплати компенсацій за надання соціальних послуг</t>
  </si>
  <si>
    <t>надання пільг окремим категоріям громадян з послуг зв'язку</t>
  </si>
  <si>
    <t>здійснення видатків на обробку інформації з нарахування житлової субсидії, допомоги, отримання пільг та компенсацій, а саме: придбання канцтоварів, знаків поштової оплати, друкованої продукції, придбання, ремонт та обслуговування комп’ютерної та оргтехніки, придбання програмного забезпечення та його обслуговування, абонентська плата телефону "гарячої лінії" 2-17-25 з питань надання житлових субсидій з метою реалізації права громадян на додатковий захист</t>
  </si>
  <si>
    <t>фінансування заходів, передбачених Районною програмою соціального захисту населення на 2017-2021 роки</t>
  </si>
  <si>
    <t>компенсаційні виплати за пільговий проїзд учасників антитерористичної операції (операції об’єднаних сил) та інших ветеранів війни</t>
  </si>
  <si>
    <t xml:space="preserve">інші субвенції з місцевих бюджетів </t>
  </si>
  <si>
    <t>надання медичної допомоги на відповідних територіях</t>
  </si>
  <si>
    <t>надання соціальних послуг вдома Ямпільським районним територіальним центром надання соціальних послуг</t>
  </si>
  <si>
    <t>надання позашкільної освіти</t>
  </si>
  <si>
    <t>Бюджет смт Свеса</t>
  </si>
  <si>
    <t>Бюджет смт Ямпіль</t>
  </si>
  <si>
    <t>надання соціальних послуг фахівцем районного центру сім'ї, дітей та молоді Ямпільської РДА</t>
  </si>
  <si>
    <t>(код бюджету)</t>
  </si>
  <si>
    <t>здійснення переданих видатків у сфері охорони здоров'я за рахунок коштів медичної субвенції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</si>
  <si>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</si>
  <si>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на оплату за проведення додаткових занять (послуг) для учнів інклюзивних класів закладів загальної середньої освіти
(видатки споживання)</t>
  </si>
  <si>
    <t>на придбання спеціальних засобів корекції психофізичного розвитку в інклюзивних класах закладів загальної середньої освіти (видатки розвитку)</t>
  </si>
  <si>
    <t>(грн)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</si>
  <si>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</si>
  <si>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на пільгове медичне обслуговування громадян, які постраждали внаслідок Чорнобильської катастрофи</t>
  </si>
  <si>
    <t xml:space="preserve">на поховання учасників бойових дій та інвалідів війни 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</si>
  <si>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</si>
  <si>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</si>
  <si>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</si>
  <si>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забезпечення лікування хворих на цукровий та нецукровий діабет</t>
  </si>
  <si>
    <t xml:space="preserve">утримання закладів дошкільної освіти </t>
  </si>
  <si>
    <t>утримання закладів культури</t>
  </si>
  <si>
    <t>фінансування заходів, передбачених обласною програмою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на 2016-2020 роки</t>
  </si>
  <si>
    <t>надання реабілітаційних послуг Центром соціальної реабілітації дітей-інвалідів Ямпільської РДА</t>
  </si>
  <si>
    <t>проведення компенсаційних виплат за пільговий проїзд окремих категорій громадян автомобільним транспортом загального користування</t>
  </si>
  <si>
    <t xml:space="preserve">проведення компенсаційних виплат за пільговий проїзд окремих категорій громадян на залізничному транспорті </t>
  </si>
  <si>
    <t>відшкодування ПАТ "Укртелеком" за надану пільгу особі з інвалідністю за користування мережею Інтернет</t>
  </si>
  <si>
    <t>Затверджено</t>
  </si>
  <si>
    <t>Внесено зміни</t>
  </si>
  <si>
    <t>Затверджено з урахуванням змін</t>
  </si>
  <si>
    <t>Бюджет міста Глухова</t>
  </si>
  <si>
    <t>Бюджет Антонівської сільради/с. Антонівка</t>
  </si>
  <si>
    <t>Бюджет Білицької сільради/с. Білиця</t>
  </si>
  <si>
    <t>Бюджет Воздвиженської сільради/с. Воздвиженське</t>
  </si>
  <si>
    <t>Бюджет Княжицької сільради/с. Княжичі</t>
  </si>
  <si>
    <t>Бюджет Марчихинобудської сільради/с. Марчихина Буда</t>
  </si>
  <si>
    <t>Бюджет Микитівської сільради/с. Микитівка</t>
  </si>
  <si>
    <t>Бюджет Орлівської сільради/с. Орлівка</t>
  </si>
  <si>
    <t>Бюджет Паліївської сільради/с. Паліївка</t>
  </si>
  <si>
    <t>Бюджет Степненської сільради/с. Степне</t>
  </si>
  <si>
    <t>Бюджет Усоцької сільради/с. Усок</t>
  </si>
  <si>
    <t>Бюджет Шатрищенської сільради/с. Шатрище</t>
  </si>
  <si>
    <t>Бюджет Дружбівської міської об'єднаної територіальної громади</t>
  </si>
  <si>
    <t>інші субвенції з місцевого бюджету</t>
  </si>
  <si>
    <t>лікування хворих Ямпільського району методом гемодіалізу</t>
  </si>
  <si>
    <t>Субвенція з місцевого бюджету державному бюджету на виконання програм соціально-економічного розвитку регіонів</t>
  </si>
  <si>
    <t>0219800</t>
  </si>
  <si>
    <t>0619800</t>
  </si>
  <si>
    <t>0819800</t>
  </si>
  <si>
    <t>0919800</t>
  </si>
  <si>
    <t>1019800</t>
  </si>
  <si>
    <t>3719800</t>
  </si>
  <si>
    <t>для відділу освіти  Ямпільської районної державної адміністрації Сумської області</t>
  </si>
  <si>
    <t xml:space="preserve"> для Ямпільської районної державної адміністрації Сумської області</t>
  </si>
  <si>
    <t>для управління  соціального захисту населення Ямпільської районної державної адміністрації Сумської області</t>
  </si>
  <si>
    <t>для служби у справах дітей Ямпільської районної державної адміністрації Сумської області</t>
  </si>
  <si>
    <t>для відділу культури, молоді та спорту Ямпільської районної державної адміністрації Сумської області</t>
  </si>
  <si>
    <t>для фінансового відділу Ямпільської районної державної адміністрації Сумської області</t>
  </si>
  <si>
    <t>для Ямпільського районного військового комісаріату</t>
  </si>
  <si>
    <r>
      <t>Зміни до додатку 4 рішення Ямпільської районної ради Сумської області "Про районний бюджет Ямпільського району на 2020 рік" "Міжбюджетні трансферти на 2020 рік</t>
    </r>
    <r>
      <rPr>
        <sz val="14"/>
        <rFont val="Times New Roman"/>
        <family val="1"/>
      </rPr>
      <t>"</t>
    </r>
  </si>
  <si>
    <t>для Ямпільського відділення поліції Шосткинського ВП</t>
  </si>
  <si>
    <t>забезпечечння службовим автотранспортом медичних працівників комунальних закладів охорони здоров'я, що працюють у сільській місцевості</t>
  </si>
  <si>
    <t>Субвенція з місцевого бюджету на реалізацію заходів, спрямованих на розвиток системи охорони здоров'я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</si>
  <si>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для загальноосвітнього навчального закладу</t>
  </si>
  <si>
    <t>для сільських філіалів центральної бібліотечної системи</t>
  </si>
  <si>
    <t>КНП  "Ямпільська центральна районна лікарня" Ямпільської районної ради для придбання медичного обладнання</t>
  </si>
  <si>
    <t>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</si>
  <si>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закупівля засобів навчання та обладнання для навчальних кабінетів початкової школи </t>
  </si>
  <si>
    <t>засоби навчання та обладнання (крім комп'ютерного)</t>
  </si>
  <si>
    <t>сучасні меблі для початкових класів нової української школи</t>
  </si>
  <si>
    <t>комп'ютерне обладнання для початкових класів</t>
  </si>
  <si>
    <t>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</si>
  <si>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</si>
  <si>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</si>
  <si>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лікування хворих на цукровий діабет інсуліном та нецукровий діабет десмопресином</t>
  </si>
  <si>
    <t>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</si>
  <si>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фінансування оглядів водіїв з метою виявлення стану алкогольного, наркотичного чи іншого сп'яніння або перебування під впливом лікарських препаратів, що знижують увагу та швидкість реакції</t>
  </si>
  <si>
    <t>за рахунок залишку коштів освітньої субвенції, що утворився на початок бюджетного періоду</t>
  </si>
  <si>
    <t>на ремонт та придбання обладнання для їдалень (харчоблоків) закладів загальної середньої освіти (видатки розвитку)</t>
  </si>
  <si>
    <t>Бюджет Шосткинської міської об'єднаної територіальної громади</t>
  </si>
  <si>
    <t>Ямпільській районній державній адміністрації Сумської області для передачі регіональному офісу водних ресурів</t>
  </si>
  <si>
    <t>на видатки з обслуговування, придбання обладнання та матеріалів, проведення ремонтів, відряджень комунальній установі «Інклюзивно – ресурсний центр Шосткинської міської ради Сумської області»</t>
  </si>
  <si>
    <t>капітальний ремонт водонапірної башти та артезіанської свердловини житлового масиву «Першотравневий»</t>
  </si>
  <si>
    <t>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</si>
  <si>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проведення виборів депутатів місцевих рад та сільських, селищних, міських голів, за рахунок відповідної субвенції з державного бюджету</t>
  </si>
  <si>
    <t>виготовлення органами ведення Державного реєстру виборців списків виборців та іменних запрошень для підготовки і проведення місцевих виборів 25 жовтня 2020 року</t>
  </si>
  <si>
    <t>проведення виборів депутатів місцевих рад та сільських, селищних, міських голів за рахунок відповідної субвенції з державного бюджету</t>
  </si>
  <si>
    <t xml:space="preserve">капітальний ремонт доріжок на території ДНЗ ясла-садок "Малятко" </t>
  </si>
  <si>
    <t>закупівля засобів захисту учасників освітнього процесу в закладах загальної середньої освіти під час карантину</t>
  </si>
  <si>
    <t>Додаток 3</t>
  </si>
  <si>
    <t>Заступник голови районної ради</t>
  </si>
  <si>
    <t>І.М.Шарамко</t>
  </si>
  <si>
    <t>до рішення районної ради</t>
  </si>
  <si>
    <t>від  24 грудня  2020 року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</si>
</sst>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60">
    <font>
      <sz val="10"/>
      <color theme="1"/>
      <name val="Calibri"/>
      <family val="2"/>
    </font>
    <font>
      <sz val="10"/>
      <color indexed="8"/>
      <name val="Calibri"/>
      <family val="2"/>
    </font>
    <font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4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9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 CE"/>
      <family val="0"/>
    </font>
    <font>
      <sz val="12"/>
      <color indexed="10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3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4" fontId="17" fillId="0" borderId="0" xfId="0" applyNumberFormat="1" applyFont="1" applyFill="1" applyAlignment="1">
      <alignment horizontal="left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3" fillId="0" borderId="15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38"/>
  <sheetViews>
    <sheetView zoomScale="55" zoomScaleNormal="55" zoomScaleSheetLayoutView="55" zoomScalePageLayoutView="0" workbookViewId="0" topLeftCell="A1">
      <pane xSplit="2" ySplit="17" topLeftCell="FU36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G3" sqref="G3"/>
    </sheetView>
  </sheetViews>
  <sheetFormatPr defaultColWidth="9.140625" defaultRowHeight="12.75"/>
  <cols>
    <col min="1" max="1" width="16.28125" style="2" bestFit="1" customWidth="1"/>
    <col min="2" max="2" width="50.00390625" style="2" customWidth="1"/>
    <col min="3" max="3" width="18.8515625" style="2" customWidth="1"/>
    <col min="4" max="4" width="14.8515625" style="2" customWidth="1"/>
    <col min="5" max="5" width="22.421875" style="2" customWidth="1"/>
    <col min="6" max="6" width="18.00390625" style="2" customWidth="1"/>
    <col min="7" max="7" width="12.8515625" style="2" bestFit="1" customWidth="1"/>
    <col min="8" max="8" width="21.7109375" style="2" customWidth="1"/>
    <col min="9" max="9" width="16.7109375" style="2" customWidth="1"/>
    <col min="10" max="10" width="15.8515625" style="2" customWidth="1"/>
    <col min="11" max="11" width="21.8515625" style="2" customWidth="1"/>
    <col min="12" max="12" width="15.421875" style="2" customWidth="1"/>
    <col min="13" max="13" width="12.8515625" style="2" bestFit="1" customWidth="1"/>
    <col min="14" max="14" width="21.7109375" style="2" customWidth="1"/>
    <col min="15" max="15" width="16.00390625" style="2" customWidth="1"/>
    <col min="16" max="16" width="15.28125" style="2" customWidth="1"/>
    <col min="17" max="17" width="18.28125" style="2" customWidth="1"/>
    <col min="18" max="18" width="14.28125" style="2" customWidth="1"/>
    <col min="19" max="19" width="14.8515625" style="2" customWidth="1"/>
    <col min="20" max="20" width="18.57421875" style="2" customWidth="1"/>
    <col min="21" max="21" width="16.140625" style="2" customWidth="1"/>
    <col min="22" max="22" width="15.140625" style="2" customWidth="1"/>
    <col min="23" max="23" width="18.28125" style="2" customWidth="1"/>
    <col min="24" max="24" width="15.7109375" style="2" customWidth="1"/>
    <col min="25" max="25" width="14.7109375" style="2" customWidth="1"/>
    <col min="26" max="26" width="18.00390625" style="2" customWidth="1"/>
    <col min="27" max="27" width="14.140625" style="2" customWidth="1"/>
    <col min="28" max="28" width="11.00390625" style="2" customWidth="1"/>
    <col min="29" max="29" width="18.140625" style="2" customWidth="1"/>
    <col min="30" max="30" width="11.57421875" style="2" hidden="1" customWidth="1"/>
    <col min="31" max="31" width="12.8515625" style="2" hidden="1" customWidth="1"/>
    <col min="32" max="32" width="28.7109375" style="2" hidden="1" customWidth="1"/>
    <col min="33" max="33" width="11.57421875" style="2" hidden="1" customWidth="1"/>
    <col min="34" max="34" width="12.8515625" style="2" hidden="1" customWidth="1"/>
    <col min="35" max="35" width="28.7109375" style="2" hidden="1" customWidth="1"/>
    <col min="36" max="36" width="16.00390625" style="2" hidden="1" customWidth="1"/>
    <col min="37" max="37" width="12.8515625" style="2" hidden="1" customWidth="1"/>
    <col min="38" max="38" width="28.7109375" style="2" hidden="1" customWidth="1"/>
    <col min="39" max="39" width="13.140625" style="2" bestFit="1" customWidth="1"/>
    <col min="40" max="40" width="14.421875" style="2" customWidth="1"/>
    <col min="41" max="41" width="16.57421875" style="2" customWidth="1"/>
    <col min="42" max="42" width="13.421875" style="2" customWidth="1"/>
    <col min="43" max="43" width="12.8515625" style="2" bestFit="1" customWidth="1"/>
    <col min="44" max="44" width="18.57421875" style="2" customWidth="1"/>
    <col min="45" max="45" width="13.140625" style="2" bestFit="1" customWidth="1"/>
    <col min="46" max="46" width="12.8515625" style="2" bestFit="1" customWidth="1"/>
    <col min="47" max="47" width="19.421875" style="2" customWidth="1"/>
    <col min="48" max="48" width="13.140625" style="2" bestFit="1" customWidth="1"/>
    <col min="49" max="49" width="12.8515625" style="2" bestFit="1" customWidth="1"/>
    <col min="50" max="50" width="18.28125" style="2" customWidth="1"/>
    <col min="51" max="51" width="15.140625" style="2" bestFit="1" customWidth="1"/>
    <col min="52" max="52" width="12.8515625" style="2" bestFit="1" customWidth="1"/>
    <col min="53" max="53" width="20.28125" style="2" customWidth="1"/>
    <col min="54" max="54" width="15.8515625" style="2" customWidth="1"/>
    <col min="55" max="55" width="12.8515625" style="2" bestFit="1" customWidth="1"/>
    <col min="56" max="56" width="19.8515625" style="2" customWidth="1"/>
    <col min="57" max="57" width="22.7109375" style="2" customWidth="1"/>
    <col min="58" max="58" width="20.57421875" style="2" customWidth="1"/>
    <col min="59" max="59" width="26.28125" style="2" customWidth="1"/>
    <col min="60" max="60" width="24.00390625" style="2" customWidth="1"/>
    <col min="61" max="61" width="19.28125" style="2" customWidth="1"/>
    <col min="62" max="62" width="22.421875" style="2" customWidth="1"/>
    <col min="63" max="63" width="26.28125" style="2" customWidth="1"/>
    <col min="64" max="64" width="22.421875" style="2" customWidth="1"/>
    <col min="65" max="65" width="24.7109375" style="2" customWidth="1"/>
    <col min="66" max="66" width="18.28125" style="2" customWidth="1"/>
    <col min="67" max="67" width="16.7109375" style="2" customWidth="1"/>
    <col min="68" max="68" width="19.8515625" style="2" customWidth="1"/>
    <col min="69" max="69" width="16.28125" style="2" customWidth="1"/>
    <col min="70" max="70" width="15.57421875" style="2" customWidth="1"/>
    <col min="71" max="71" width="17.57421875" style="2" customWidth="1"/>
    <col min="72" max="72" width="18.28125" style="2" customWidth="1"/>
    <col min="73" max="73" width="16.140625" style="2" customWidth="1"/>
    <col min="74" max="74" width="20.7109375" style="2" customWidth="1"/>
    <col min="75" max="75" width="17.140625" style="2" customWidth="1"/>
    <col min="76" max="76" width="15.8515625" style="2" customWidth="1"/>
    <col min="77" max="77" width="21.28125" style="2" customWidth="1"/>
    <col min="78" max="89" width="19.00390625" style="2" customWidth="1"/>
    <col min="90" max="101" width="18.140625" style="2" customWidth="1"/>
    <col min="102" max="113" width="19.00390625" style="2" customWidth="1"/>
    <col min="114" max="125" width="18.28125" style="2" customWidth="1"/>
    <col min="126" max="137" width="18.00390625" style="2" customWidth="1"/>
    <col min="138" max="143" width="18.28125" style="2" customWidth="1"/>
    <col min="144" max="144" width="6.421875" style="2" hidden="1" customWidth="1"/>
    <col min="145" max="145" width="7.140625" style="2" hidden="1" customWidth="1"/>
    <col min="146" max="146" width="15.7109375" style="2" hidden="1" customWidth="1"/>
    <col min="147" max="147" width="6.421875" style="2" hidden="1" customWidth="1"/>
    <col min="148" max="148" width="7.140625" style="2" hidden="1" customWidth="1"/>
    <col min="149" max="149" width="15.7109375" style="2" hidden="1" customWidth="1"/>
    <col min="150" max="150" width="6.421875" style="2" hidden="1" customWidth="1"/>
    <col min="151" max="151" width="7.140625" style="2" hidden="1" customWidth="1"/>
    <col min="152" max="152" width="15.7109375" style="2" hidden="1" customWidth="1"/>
    <col min="153" max="158" width="19.28125" style="2" customWidth="1"/>
    <col min="159" max="161" width="21.28125" style="2" customWidth="1"/>
    <col min="162" max="164" width="19.8515625" style="2" customWidth="1"/>
    <col min="165" max="170" width="22.00390625" style="2" customWidth="1"/>
    <col min="171" max="171" width="18.28125" style="2" customWidth="1"/>
    <col min="172" max="172" width="12.8515625" style="2" bestFit="1" customWidth="1"/>
    <col min="173" max="174" width="18.28125" style="2" customWidth="1"/>
    <col min="175" max="175" width="12.8515625" style="2" bestFit="1" customWidth="1"/>
    <col min="176" max="177" width="18.28125" style="2" customWidth="1"/>
    <col min="178" max="178" width="12.8515625" style="2" bestFit="1" customWidth="1"/>
    <col min="179" max="180" width="18.28125" style="2" customWidth="1"/>
    <col min="181" max="181" width="12.8515625" style="2" bestFit="1" customWidth="1"/>
    <col min="182" max="182" width="18.28125" style="2" customWidth="1"/>
    <col min="183" max="183" width="9.421875" style="2" hidden="1" customWidth="1"/>
    <col min="184" max="184" width="8.00390625" style="2" hidden="1" customWidth="1"/>
    <col min="185" max="185" width="15.7109375" style="2" hidden="1" customWidth="1"/>
    <col min="186" max="186" width="19.140625" style="2" customWidth="1"/>
    <col min="187" max="187" width="18.57421875" style="2" customWidth="1"/>
    <col min="188" max="188" width="20.28125" style="2" customWidth="1"/>
    <col min="189" max="16384" width="9.140625" style="2" customWidth="1"/>
  </cols>
  <sheetData>
    <row r="1" spans="1:170" ht="18.75">
      <c r="A1" s="1"/>
      <c r="J1" s="67" t="s">
        <v>113</v>
      </c>
      <c r="K1" s="67"/>
      <c r="L1" s="67"/>
      <c r="M1" s="67"/>
      <c r="N1" s="67"/>
      <c r="S1" s="67"/>
      <c r="T1" s="67"/>
      <c r="U1" s="67"/>
      <c r="V1" s="67"/>
      <c r="W1" s="67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</row>
    <row r="2" spans="1:170" ht="18.75" customHeight="1">
      <c r="A2" s="1"/>
      <c r="J2" s="66" t="s">
        <v>116</v>
      </c>
      <c r="K2" s="66"/>
      <c r="L2" s="66"/>
      <c r="M2" s="66"/>
      <c r="N2" s="66"/>
      <c r="S2" s="66"/>
      <c r="T2" s="66"/>
      <c r="U2" s="66"/>
      <c r="V2" s="66"/>
      <c r="W2" s="66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</row>
    <row r="3" spans="1:170" ht="18.75" customHeight="1">
      <c r="A3" s="1"/>
      <c r="J3" s="66" t="s">
        <v>117</v>
      </c>
      <c r="K3" s="66"/>
      <c r="L3" s="66"/>
      <c r="M3" s="66"/>
      <c r="N3" s="66"/>
      <c r="S3" s="66"/>
      <c r="T3" s="66"/>
      <c r="U3" s="66"/>
      <c r="V3" s="66"/>
      <c r="W3" s="66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</row>
    <row r="4" spans="1:170" ht="18.75" customHeight="1">
      <c r="A4" s="1"/>
      <c r="J4" s="42"/>
      <c r="K4" s="42"/>
      <c r="L4" s="42"/>
      <c r="M4" s="4"/>
      <c r="N4" s="5"/>
      <c r="S4" s="42"/>
      <c r="T4" s="42"/>
      <c r="U4" s="42"/>
      <c r="V4" s="4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</row>
    <row r="6" spans="1:188" ht="42" customHeight="1">
      <c r="A6" s="6"/>
      <c r="B6" s="6"/>
      <c r="C6" s="73" t="s">
        <v>83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6"/>
      <c r="P6" s="6"/>
      <c r="Q6" s="6"/>
      <c r="R6" s="6"/>
      <c r="S6" s="6"/>
      <c r="T6" s="6"/>
      <c r="U6" s="6"/>
      <c r="V6" s="6"/>
      <c r="W6" s="6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</row>
    <row r="7" spans="1:188" ht="18.75" customHeight="1">
      <c r="A7" s="7"/>
      <c r="B7" s="7"/>
      <c r="C7" s="74">
        <v>18318200000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"/>
      <c r="P7" s="7"/>
      <c r="Q7" s="7"/>
      <c r="R7" s="7"/>
      <c r="S7" s="7"/>
      <c r="T7" s="7"/>
      <c r="U7" s="7"/>
      <c r="V7" s="7"/>
      <c r="W7" s="7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</row>
    <row r="8" spans="1:188" s="10" customFormat="1" ht="15">
      <c r="A8" s="8"/>
      <c r="B8" s="8"/>
      <c r="C8" s="75" t="s">
        <v>31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8"/>
      <c r="P8" s="8"/>
      <c r="Q8" s="8"/>
      <c r="R8" s="8"/>
      <c r="S8" s="8"/>
      <c r="T8" s="8"/>
      <c r="U8" s="8"/>
      <c r="V8" s="8"/>
      <c r="W8" s="8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</row>
    <row r="9" spans="1:188" ht="15.75" customHeight="1">
      <c r="A9" s="69" t="s">
        <v>36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</row>
    <row r="10" spans="1:188" s="41" customFormat="1" ht="18.75" customHeight="1">
      <c r="A10" s="56" t="s">
        <v>3</v>
      </c>
      <c r="B10" s="56" t="s">
        <v>4</v>
      </c>
      <c r="C10" s="58" t="s">
        <v>5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  <c r="R10" s="58" t="s">
        <v>5</v>
      </c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60"/>
      <c r="AP10" s="55" t="s">
        <v>5</v>
      </c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 t="s">
        <v>5</v>
      </c>
      <c r="BF10" s="55"/>
      <c r="BG10" s="55"/>
      <c r="BH10" s="55"/>
      <c r="BI10" s="55"/>
      <c r="BJ10" s="55"/>
      <c r="BK10" s="55"/>
      <c r="BL10" s="55"/>
      <c r="BM10" s="55"/>
      <c r="BN10" s="55" t="s">
        <v>5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 t="s">
        <v>5</v>
      </c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 t="s">
        <v>5</v>
      </c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 t="s">
        <v>5</v>
      </c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 t="s">
        <v>5</v>
      </c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 t="s">
        <v>5</v>
      </c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 t="s">
        <v>5</v>
      </c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 t="s">
        <v>5</v>
      </c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 t="s">
        <v>5</v>
      </c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</row>
    <row r="11" spans="1:188" s="41" customFormat="1" ht="18.75">
      <c r="A11" s="56"/>
      <c r="B11" s="56"/>
      <c r="C11" s="55" t="s">
        <v>7</v>
      </c>
      <c r="D11" s="55"/>
      <c r="E11" s="55"/>
      <c r="F11" s="58" t="s">
        <v>8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0"/>
      <c r="R11" s="58" t="s">
        <v>8</v>
      </c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60"/>
      <c r="AP11" s="55" t="s">
        <v>8</v>
      </c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 t="s">
        <v>8</v>
      </c>
      <c r="BF11" s="55"/>
      <c r="BG11" s="55"/>
      <c r="BH11" s="55"/>
      <c r="BI11" s="55"/>
      <c r="BJ11" s="55"/>
      <c r="BK11" s="55"/>
      <c r="BL11" s="55"/>
      <c r="BM11" s="55"/>
      <c r="BN11" s="55" t="s">
        <v>8</v>
      </c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 t="s">
        <v>8</v>
      </c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 t="s">
        <v>8</v>
      </c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 t="s">
        <v>8</v>
      </c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 t="s">
        <v>8</v>
      </c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 t="s">
        <v>8</v>
      </c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 t="s">
        <v>8</v>
      </c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 t="s">
        <v>8</v>
      </c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 t="s">
        <v>8</v>
      </c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48"/>
      <c r="GB11" s="48"/>
      <c r="GC11" s="48"/>
      <c r="GD11" s="72" t="s">
        <v>0</v>
      </c>
      <c r="GE11" s="72"/>
      <c r="GF11" s="72"/>
    </row>
    <row r="12" spans="1:188" s="41" customFormat="1" ht="18.75" customHeight="1">
      <c r="A12" s="56"/>
      <c r="B12" s="56"/>
      <c r="C12" s="55"/>
      <c r="D12" s="55"/>
      <c r="E12" s="55"/>
      <c r="F12" s="58" t="s">
        <v>9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0"/>
      <c r="R12" s="58" t="s">
        <v>9</v>
      </c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60"/>
      <c r="AP12" s="55" t="s">
        <v>9</v>
      </c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 t="s">
        <v>9</v>
      </c>
      <c r="BF12" s="55"/>
      <c r="BG12" s="55"/>
      <c r="BH12" s="55"/>
      <c r="BI12" s="55"/>
      <c r="BJ12" s="55"/>
      <c r="BK12" s="55"/>
      <c r="BL12" s="55"/>
      <c r="BM12" s="55"/>
      <c r="BN12" s="55" t="s">
        <v>9</v>
      </c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 t="s">
        <v>9</v>
      </c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 t="s">
        <v>9</v>
      </c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 t="s">
        <v>9</v>
      </c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 t="s">
        <v>9</v>
      </c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 t="s">
        <v>9</v>
      </c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 t="s">
        <v>9</v>
      </c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 t="s">
        <v>9</v>
      </c>
      <c r="FD12" s="55"/>
      <c r="FE12" s="55"/>
      <c r="FF12" s="55"/>
      <c r="FG12" s="55"/>
      <c r="FH12" s="55"/>
      <c r="FI12" s="55"/>
      <c r="FJ12" s="55"/>
      <c r="FK12" s="55"/>
      <c r="FL12" s="55" t="s">
        <v>10</v>
      </c>
      <c r="FM12" s="55"/>
      <c r="FN12" s="55"/>
      <c r="FO12" s="55" t="s">
        <v>10</v>
      </c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48"/>
      <c r="GB12" s="48"/>
      <c r="GC12" s="48"/>
      <c r="GD12" s="72"/>
      <c r="GE12" s="72"/>
      <c r="GF12" s="72"/>
    </row>
    <row r="13" spans="1:188" s="12" customFormat="1" ht="15.75" customHeight="1">
      <c r="A13" s="56"/>
      <c r="B13" s="56"/>
      <c r="C13" s="55" t="s">
        <v>13</v>
      </c>
      <c r="D13" s="55"/>
      <c r="E13" s="55"/>
      <c r="F13" s="64" t="s">
        <v>107</v>
      </c>
      <c r="G13" s="64"/>
      <c r="H13" s="64"/>
      <c r="I13" s="55" t="s">
        <v>101</v>
      </c>
      <c r="J13" s="55"/>
      <c r="K13" s="55"/>
      <c r="L13" s="56" t="s">
        <v>14</v>
      </c>
      <c r="M13" s="56"/>
      <c r="N13" s="56"/>
      <c r="O13" s="55" t="s">
        <v>33</v>
      </c>
      <c r="P13" s="55"/>
      <c r="Q13" s="55"/>
      <c r="R13" s="56" t="s">
        <v>14</v>
      </c>
      <c r="S13" s="56"/>
      <c r="T13" s="56"/>
      <c r="U13" s="56"/>
      <c r="V13" s="56"/>
      <c r="W13" s="56"/>
      <c r="X13" s="55" t="s">
        <v>90</v>
      </c>
      <c r="Y13" s="55"/>
      <c r="Z13" s="55"/>
      <c r="AA13" s="56" t="s">
        <v>14</v>
      </c>
      <c r="AB13" s="56"/>
      <c r="AC13" s="56"/>
      <c r="AD13" s="56"/>
      <c r="AE13" s="56"/>
      <c r="AF13" s="56"/>
      <c r="AG13" s="56"/>
      <c r="AH13" s="56"/>
      <c r="AI13" s="56"/>
      <c r="AJ13" s="38" t="s">
        <v>14</v>
      </c>
      <c r="AK13" s="38"/>
      <c r="AL13" s="38"/>
      <c r="AM13" s="56" t="s">
        <v>14</v>
      </c>
      <c r="AN13" s="56"/>
      <c r="AO13" s="56"/>
      <c r="AP13" s="56" t="s">
        <v>14</v>
      </c>
      <c r="AQ13" s="56"/>
      <c r="AR13" s="56"/>
      <c r="AS13" s="56"/>
      <c r="AT13" s="56"/>
      <c r="AU13" s="56"/>
      <c r="AV13" s="56"/>
      <c r="AW13" s="56"/>
      <c r="AX13" s="56"/>
      <c r="AY13" s="55" t="s">
        <v>32</v>
      </c>
      <c r="AZ13" s="55"/>
      <c r="BA13" s="55"/>
      <c r="BB13" s="56" t="s">
        <v>14</v>
      </c>
      <c r="BC13" s="56"/>
      <c r="BD13" s="56"/>
      <c r="BE13" s="55" t="s">
        <v>108</v>
      </c>
      <c r="BF13" s="55"/>
      <c r="BG13" s="55"/>
      <c r="BH13" s="56" t="s">
        <v>14</v>
      </c>
      <c r="BI13" s="56"/>
      <c r="BJ13" s="56"/>
      <c r="BK13" s="55" t="s">
        <v>24</v>
      </c>
      <c r="BL13" s="55"/>
      <c r="BM13" s="55"/>
      <c r="BN13" s="56" t="s">
        <v>14</v>
      </c>
      <c r="BO13" s="56"/>
      <c r="BP13" s="56"/>
      <c r="BQ13" s="56" t="s">
        <v>14</v>
      </c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 t="s">
        <v>14</v>
      </c>
      <c r="CD13" s="56"/>
      <c r="CE13" s="56"/>
      <c r="CF13" s="56"/>
      <c r="CG13" s="56"/>
      <c r="CH13" s="56"/>
      <c r="CI13" s="56"/>
      <c r="CJ13" s="56"/>
      <c r="CK13" s="56"/>
      <c r="CL13" s="56" t="s">
        <v>14</v>
      </c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 t="s">
        <v>14</v>
      </c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 t="s">
        <v>14</v>
      </c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 t="s">
        <v>14</v>
      </c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 t="s">
        <v>14</v>
      </c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5" t="s">
        <v>86</v>
      </c>
      <c r="EX13" s="55"/>
      <c r="EY13" s="55"/>
      <c r="EZ13" s="56" t="s">
        <v>14</v>
      </c>
      <c r="FA13" s="56"/>
      <c r="FB13" s="56"/>
      <c r="FC13" s="55" t="s">
        <v>96</v>
      </c>
      <c r="FD13" s="55"/>
      <c r="FE13" s="55"/>
      <c r="FF13" s="56" t="s">
        <v>14</v>
      </c>
      <c r="FG13" s="56"/>
      <c r="FH13" s="56"/>
      <c r="FI13" s="56"/>
      <c r="FJ13" s="56"/>
      <c r="FK13" s="56"/>
      <c r="FL13" s="55" t="s">
        <v>97</v>
      </c>
      <c r="FM13" s="55"/>
      <c r="FN13" s="55"/>
      <c r="FO13" s="55" t="s">
        <v>24</v>
      </c>
      <c r="FP13" s="55"/>
      <c r="FQ13" s="55"/>
      <c r="FR13" s="56" t="s">
        <v>14</v>
      </c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72"/>
      <c r="GE13" s="72"/>
      <c r="GF13" s="72"/>
    </row>
    <row r="14" spans="1:188" ht="15.75" customHeight="1">
      <c r="A14" s="56"/>
      <c r="B14" s="56"/>
      <c r="C14" s="55"/>
      <c r="D14" s="55"/>
      <c r="E14" s="55"/>
      <c r="F14" s="64"/>
      <c r="G14" s="64"/>
      <c r="H14" s="64"/>
      <c r="I14" s="55"/>
      <c r="J14" s="55"/>
      <c r="K14" s="55"/>
      <c r="L14" s="55" t="s">
        <v>102</v>
      </c>
      <c r="M14" s="55"/>
      <c r="N14" s="55"/>
      <c r="O14" s="55"/>
      <c r="P14" s="55"/>
      <c r="Q14" s="55"/>
      <c r="R14" s="55" t="s">
        <v>34</v>
      </c>
      <c r="S14" s="55"/>
      <c r="T14" s="55"/>
      <c r="U14" s="55" t="s">
        <v>35</v>
      </c>
      <c r="V14" s="55"/>
      <c r="W14" s="55"/>
      <c r="X14" s="55"/>
      <c r="Y14" s="55"/>
      <c r="Z14" s="55"/>
      <c r="AA14" s="56" t="s">
        <v>112</v>
      </c>
      <c r="AB14" s="56"/>
      <c r="AC14" s="56"/>
      <c r="AD14" s="56" t="s">
        <v>14</v>
      </c>
      <c r="AE14" s="56"/>
      <c r="AF14" s="56"/>
      <c r="AG14" s="56"/>
      <c r="AH14" s="56"/>
      <c r="AI14" s="56"/>
      <c r="AJ14" s="56" t="s">
        <v>14</v>
      </c>
      <c r="AK14" s="56"/>
      <c r="AL14" s="56"/>
      <c r="AM14" s="55" t="s">
        <v>91</v>
      </c>
      <c r="AN14" s="55"/>
      <c r="AO14" s="55"/>
      <c r="AP14" s="56" t="s">
        <v>14</v>
      </c>
      <c r="AQ14" s="56"/>
      <c r="AR14" s="56"/>
      <c r="AS14" s="56"/>
      <c r="AT14" s="56"/>
      <c r="AU14" s="56"/>
      <c r="AV14" s="56"/>
      <c r="AW14" s="56"/>
      <c r="AX14" s="56"/>
      <c r="AY14" s="55"/>
      <c r="AZ14" s="55"/>
      <c r="BA14" s="55"/>
      <c r="BB14" s="55" t="s">
        <v>15</v>
      </c>
      <c r="BC14" s="55"/>
      <c r="BD14" s="55"/>
      <c r="BE14" s="55"/>
      <c r="BF14" s="55"/>
      <c r="BG14" s="55"/>
      <c r="BH14" s="55" t="s">
        <v>109</v>
      </c>
      <c r="BI14" s="55"/>
      <c r="BJ14" s="55"/>
      <c r="BK14" s="55"/>
      <c r="BL14" s="55"/>
      <c r="BM14" s="55"/>
      <c r="BN14" s="56" t="s">
        <v>37</v>
      </c>
      <c r="BO14" s="56"/>
      <c r="BP14" s="56"/>
      <c r="BQ14" s="55" t="s">
        <v>16</v>
      </c>
      <c r="BR14" s="55"/>
      <c r="BS14" s="55"/>
      <c r="BT14" s="55" t="s">
        <v>38</v>
      </c>
      <c r="BU14" s="55"/>
      <c r="BV14" s="55"/>
      <c r="BW14" s="55" t="s">
        <v>39</v>
      </c>
      <c r="BX14" s="55"/>
      <c r="BY14" s="55"/>
      <c r="BZ14" s="55" t="s">
        <v>40</v>
      </c>
      <c r="CA14" s="55"/>
      <c r="CB14" s="55"/>
      <c r="CC14" s="55" t="s">
        <v>42</v>
      </c>
      <c r="CD14" s="55"/>
      <c r="CE14" s="55"/>
      <c r="CF14" s="55" t="s">
        <v>41</v>
      </c>
      <c r="CG14" s="55"/>
      <c r="CH14" s="55"/>
      <c r="CI14" s="55" t="s">
        <v>22</v>
      </c>
      <c r="CJ14" s="55"/>
      <c r="CK14" s="55"/>
      <c r="CL14" s="70" t="s">
        <v>14</v>
      </c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 t="s">
        <v>14</v>
      </c>
      <c r="CY14" s="70"/>
      <c r="CZ14" s="70"/>
      <c r="DA14" s="70"/>
      <c r="DB14" s="70"/>
      <c r="DC14" s="70"/>
      <c r="DD14" s="70"/>
      <c r="DE14" s="70"/>
      <c r="DF14" s="70"/>
      <c r="DG14" s="55" t="s">
        <v>46</v>
      </c>
      <c r="DH14" s="55"/>
      <c r="DI14" s="55"/>
      <c r="DJ14" s="70" t="s">
        <v>14</v>
      </c>
      <c r="DK14" s="70"/>
      <c r="DL14" s="70"/>
      <c r="DM14" s="70"/>
      <c r="DN14" s="70"/>
      <c r="DO14" s="70"/>
      <c r="DP14" s="55" t="s">
        <v>43</v>
      </c>
      <c r="DQ14" s="55"/>
      <c r="DR14" s="55"/>
      <c r="DS14" s="55" t="s">
        <v>25</v>
      </c>
      <c r="DT14" s="55"/>
      <c r="DU14" s="55"/>
      <c r="DV14" s="55" t="s">
        <v>47</v>
      </c>
      <c r="DW14" s="55"/>
      <c r="DX14" s="55"/>
      <c r="DY14" s="55" t="s">
        <v>26</v>
      </c>
      <c r="DZ14" s="55"/>
      <c r="EA14" s="55"/>
      <c r="EB14" s="55" t="s">
        <v>30</v>
      </c>
      <c r="EC14" s="55"/>
      <c r="ED14" s="55"/>
      <c r="EE14" s="55" t="s">
        <v>27</v>
      </c>
      <c r="EF14" s="55"/>
      <c r="EG14" s="55"/>
      <c r="EH14" s="55" t="s">
        <v>87</v>
      </c>
      <c r="EI14" s="55"/>
      <c r="EJ14" s="55"/>
      <c r="EK14" s="55" t="s">
        <v>88</v>
      </c>
      <c r="EL14" s="55"/>
      <c r="EM14" s="55"/>
      <c r="EN14" s="56"/>
      <c r="EO14" s="56"/>
      <c r="EP14" s="56"/>
      <c r="EQ14" s="56"/>
      <c r="ER14" s="56"/>
      <c r="ES14" s="56"/>
      <c r="ET14" s="56"/>
      <c r="EU14" s="56"/>
      <c r="EV14" s="56"/>
      <c r="EW14" s="55"/>
      <c r="EX14" s="55"/>
      <c r="EY14" s="55"/>
      <c r="EZ14" s="55" t="s">
        <v>85</v>
      </c>
      <c r="FA14" s="55"/>
      <c r="FB14" s="55"/>
      <c r="FC14" s="55"/>
      <c r="FD14" s="55"/>
      <c r="FE14" s="55"/>
      <c r="FF14" s="55" t="s">
        <v>98</v>
      </c>
      <c r="FG14" s="55"/>
      <c r="FH14" s="55"/>
      <c r="FI14" s="55" t="s">
        <v>100</v>
      </c>
      <c r="FJ14" s="55"/>
      <c r="FK14" s="55"/>
      <c r="FL14" s="55"/>
      <c r="FM14" s="55"/>
      <c r="FN14" s="55"/>
      <c r="FO14" s="55"/>
      <c r="FP14" s="55"/>
      <c r="FQ14" s="55"/>
      <c r="FR14" s="55" t="s">
        <v>89</v>
      </c>
      <c r="FS14" s="55"/>
      <c r="FT14" s="55"/>
      <c r="FU14" s="55" t="s">
        <v>88</v>
      </c>
      <c r="FV14" s="55"/>
      <c r="FW14" s="55"/>
      <c r="FX14" s="55" t="s">
        <v>87</v>
      </c>
      <c r="FY14" s="55"/>
      <c r="FZ14" s="55"/>
      <c r="GA14" s="56"/>
      <c r="GB14" s="56"/>
      <c r="GC14" s="56"/>
      <c r="GD14" s="72"/>
      <c r="GE14" s="72"/>
      <c r="GF14" s="72"/>
    </row>
    <row r="15" spans="1:188" s="14" customFormat="1" ht="129.75" customHeight="1">
      <c r="A15" s="56"/>
      <c r="B15" s="56"/>
      <c r="C15" s="55"/>
      <c r="D15" s="55"/>
      <c r="E15" s="55"/>
      <c r="F15" s="64"/>
      <c r="G15" s="64"/>
      <c r="H15" s="64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5"/>
      <c r="AN15" s="55"/>
      <c r="AO15" s="55"/>
      <c r="AP15" s="55" t="s">
        <v>92</v>
      </c>
      <c r="AQ15" s="55"/>
      <c r="AR15" s="55"/>
      <c r="AS15" s="55" t="s">
        <v>93</v>
      </c>
      <c r="AT15" s="55"/>
      <c r="AU15" s="55"/>
      <c r="AV15" s="55" t="s">
        <v>94</v>
      </c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6"/>
      <c r="BO15" s="56"/>
      <c r="BP15" s="56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 t="s">
        <v>20</v>
      </c>
      <c r="CM15" s="55"/>
      <c r="CN15" s="55"/>
      <c r="CO15" s="55" t="s">
        <v>48</v>
      </c>
      <c r="CP15" s="55"/>
      <c r="CQ15" s="55"/>
      <c r="CR15" s="55" t="s">
        <v>49</v>
      </c>
      <c r="CS15" s="55"/>
      <c r="CT15" s="55"/>
      <c r="CU15" s="55" t="s">
        <v>19</v>
      </c>
      <c r="CV15" s="55"/>
      <c r="CW15" s="55"/>
      <c r="CX15" s="71" t="s">
        <v>21</v>
      </c>
      <c r="CY15" s="71"/>
      <c r="CZ15" s="71"/>
      <c r="DA15" s="55" t="s">
        <v>50</v>
      </c>
      <c r="DB15" s="55"/>
      <c r="DC15" s="55"/>
      <c r="DD15" s="55" t="s">
        <v>18</v>
      </c>
      <c r="DE15" s="55"/>
      <c r="DF15" s="55"/>
      <c r="DG15" s="55"/>
      <c r="DH15" s="55"/>
      <c r="DI15" s="55"/>
      <c r="DJ15" s="55" t="s">
        <v>23</v>
      </c>
      <c r="DK15" s="55"/>
      <c r="DL15" s="55"/>
      <c r="DM15" s="55" t="s">
        <v>16</v>
      </c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6"/>
      <c r="EO15" s="56"/>
      <c r="EP15" s="56"/>
      <c r="EQ15" s="56"/>
      <c r="ER15" s="56"/>
      <c r="ES15" s="56"/>
      <c r="ET15" s="56"/>
      <c r="EU15" s="56"/>
      <c r="EV15" s="56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6"/>
      <c r="GB15" s="56"/>
      <c r="GC15" s="56"/>
      <c r="GD15" s="72"/>
      <c r="GE15" s="72"/>
      <c r="GF15" s="72"/>
    </row>
    <row r="16" spans="1:188" s="15" customFormat="1" ht="16.5" customHeight="1">
      <c r="A16" s="56"/>
      <c r="B16" s="56"/>
      <c r="C16" s="57">
        <v>41040200</v>
      </c>
      <c r="D16" s="57"/>
      <c r="E16" s="57"/>
      <c r="F16" s="65">
        <v>41050900</v>
      </c>
      <c r="G16" s="65"/>
      <c r="H16" s="65"/>
      <c r="I16" s="57">
        <v>41051100</v>
      </c>
      <c r="J16" s="57"/>
      <c r="K16" s="57"/>
      <c r="L16" s="57"/>
      <c r="M16" s="57"/>
      <c r="N16" s="57"/>
      <c r="O16" s="61">
        <v>41051200</v>
      </c>
      <c r="P16" s="62"/>
      <c r="Q16" s="63"/>
      <c r="R16" s="61">
        <v>41051200</v>
      </c>
      <c r="S16" s="62"/>
      <c r="T16" s="62"/>
      <c r="U16" s="62"/>
      <c r="V16" s="62"/>
      <c r="W16" s="63"/>
      <c r="X16" s="57">
        <v>41051400</v>
      </c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>
        <v>41051400</v>
      </c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>
        <v>41051400</v>
      </c>
      <c r="AW16" s="57"/>
      <c r="AX16" s="57"/>
      <c r="AY16" s="57">
        <v>41051500</v>
      </c>
      <c r="AZ16" s="57"/>
      <c r="BA16" s="57"/>
      <c r="BB16" s="57"/>
      <c r="BC16" s="57"/>
      <c r="BD16" s="57"/>
      <c r="BE16" s="57">
        <v>41053000</v>
      </c>
      <c r="BF16" s="57"/>
      <c r="BG16" s="57"/>
      <c r="BH16" s="57"/>
      <c r="BI16" s="57"/>
      <c r="BJ16" s="57"/>
      <c r="BK16" s="57">
        <v>41053900</v>
      </c>
      <c r="BL16" s="57"/>
      <c r="BM16" s="57"/>
      <c r="BN16" s="57">
        <v>41053900</v>
      </c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>
        <v>41053900</v>
      </c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>
        <v>41053900</v>
      </c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>
        <v>41053900</v>
      </c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>
        <v>41053900</v>
      </c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>
        <v>41053900</v>
      </c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>
        <v>41053900</v>
      </c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>
        <v>41054000</v>
      </c>
      <c r="EX16" s="57"/>
      <c r="EY16" s="57"/>
      <c r="EZ16" s="57"/>
      <c r="FA16" s="57"/>
      <c r="FB16" s="57"/>
      <c r="FC16" s="57">
        <v>41055000</v>
      </c>
      <c r="FD16" s="57"/>
      <c r="FE16" s="57"/>
      <c r="FF16" s="57"/>
      <c r="FG16" s="57"/>
      <c r="FH16" s="57"/>
      <c r="FI16" s="57"/>
      <c r="FJ16" s="57"/>
      <c r="FK16" s="57"/>
      <c r="FL16" s="57">
        <v>41052600</v>
      </c>
      <c r="FM16" s="57"/>
      <c r="FN16" s="57"/>
      <c r="FO16" s="57">
        <v>41053900</v>
      </c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72"/>
      <c r="GE16" s="72"/>
      <c r="GF16" s="72"/>
    </row>
    <row r="17" spans="1:188" s="12" customFormat="1" ht="29.25" customHeight="1">
      <c r="A17" s="56"/>
      <c r="B17" s="56"/>
      <c r="C17" s="13" t="s">
        <v>51</v>
      </c>
      <c r="D17" s="13" t="s">
        <v>52</v>
      </c>
      <c r="E17" s="13" t="s">
        <v>53</v>
      </c>
      <c r="F17" s="49" t="s">
        <v>51</v>
      </c>
      <c r="G17" s="49" t="s">
        <v>52</v>
      </c>
      <c r="H17" s="49" t="s">
        <v>53</v>
      </c>
      <c r="I17" s="13" t="s">
        <v>51</v>
      </c>
      <c r="J17" s="13" t="s">
        <v>52</v>
      </c>
      <c r="K17" s="13" t="s">
        <v>53</v>
      </c>
      <c r="L17" s="13" t="s">
        <v>51</v>
      </c>
      <c r="M17" s="13" t="s">
        <v>52</v>
      </c>
      <c r="N17" s="13" t="s">
        <v>53</v>
      </c>
      <c r="O17" s="13" t="s">
        <v>51</v>
      </c>
      <c r="P17" s="13" t="s">
        <v>52</v>
      </c>
      <c r="Q17" s="13" t="s">
        <v>53</v>
      </c>
      <c r="R17" s="13" t="s">
        <v>51</v>
      </c>
      <c r="S17" s="13" t="s">
        <v>52</v>
      </c>
      <c r="T17" s="13" t="s">
        <v>53</v>
      </c>
      <c r="U17" s="13" t="s">
        <v>51</v>
      </c>
      <c r="V17" s="13" t="s">
        <v>52</v>
      </c>
      <c r="W17" s="13" t="s">
        <v>53</v>
      </c>
      <c r="X17" s="13" t="s">
        <v>51</v>
      </c>
      <c r="Y17" s="13" t="s">
        <v>52</v>
      </c>
      <c r="Z17" s="13" t="s">
        <v>53</v>
      </c>
      <c r="AA17" s="13" t="s">
        <v>51</v>
      </c>
      <c r="AB17" s="13" t="s">
        <v>52</v>
      </c>
      <c r="AC17" s="13" t="s">
        <v>53</v>
      </c>
      <c r="AD17" s="13" t="s">
        <v>51</v>
      </c>
      <c r="AE17" s="13" t="s">
        <v>52</v>
      </c>
      <c r="AF17" s="13" t="s">
        <v>53</v>
      </c>
      <c r="AG17" s="13" t="s">
        <v>51</v>
      </c>
      <c r="AH17" s="13" t="s">
        <v>52</v>
      </c>
      <c r="AI17" s="13" t="s">
        <v>53</v>
      </c>
      <c r="AJ17" s="13" t="s">
        <v>51</v>
      </c>
      <c r="AK17" s="13" t="s">
        <v>52</v>
      </c>
      <c r="AL17" s="13" t="s">
        <v>53</v>
      </c>
      <c r="AM17" s="13" t="s">
        <v>51</v>
      </c>
      <c r="AN17" s="13" t="s">
        <v>52</v>
      </c>
      <c r="AO17" s="13" t="s">
        <v>53</v>
      </c>
      <c r="AP17" s="13" t="s">
        <v>51</v>
      </c>
      <c r="AQ17" s="13" t="s">
        <v>52</v>
      </c>
      <c r="AR17" s="13" t="s">
        <v>53</v>
      </c>
      <c r="AS17" s="13" t="s">
        <v>51</v>
      </c>
      <c r="AT17" s="13" t="s">
        <v>52</v>
      </c>
      <c r="AU17" s="13" t="s">
        <v>53</v>
      </c>
      <c r="AV17" s="13" t="s">
        <v>51</v>
      </c>
      <c r="AW17" s="13" t="s">
        <v>52</v>
      </c>
      <c r="AX17" s="13" t="s">
        <v>53</v>
      </c>
      <c r="AY17" s="13" t="s">
        <v>51</v>
      </c>
      <c r="AZ17" s="13" t="s">
        <v>52</v>
      </c>
      <c r="BA17" s="13" t="s">
        <v>53</v>
      </c>
      <c r="BB17" s="13" t="s">
        <v>51</v>
      </c>
      <c r="BC17" s="13" t="s">
        <v>52</v>
      </c>
      <c r="BD17" s="13" t="s">
        <v>53</v>
      </c>
      <c r="BE17" s="13" t="s">
        <v>51</v>
      </c>
      <c r="BF17" s="13" t="s">
        <v>52</v>
      </c>
      <c r="BG17" s="13" t="s">
        <v>53</v>
      </c>
      <c r="BH17" s="13" t="s">
        <v>51</v>
      </c>
      <c r="BI17" s="13" t="s">
        <v>52</v>
      </c>
      <c r="BJ17" s="13" t="s">
        <v>53</v>
      </c>
      <c r="BK17" s="13" t="s">
        <v>51</v>
      </c>
      <c r="BL17" s="13" t="s">
        <v>52</v>
      </c>
      <c r="BM17" s="13" t="s">
        <v>53</v>
      </c>
      <c r="BN17" s="13" t="s">
        <v>51</v>
      </c>
      <c r="BO17" s="13" t="s">
        <v>52</v>
      </c>
      <c r="BP17" s="13" t="s">
        <v>53</v>
      </c>
      <c r="BQ17" s="13" t="s">
        <v>51</v>
      </c>
      <c r="BR17" s="13" t="s">
        <v>52</v>
      </c>
      <c r="BS17" s="13" t="s">
        <v>53</v>
      </c>
      <c r="BT17" s="13" t="s">
        <v>51</v>
      </c>
      <c r="BU17" s="13" t="s">
        <v>52</v>
      </c>
      <c r="BV17" s="13" t="s">
        <v>53</v>
      </c>
      <c r="BW17" s="13" t="s">
        <v>51</v>
      </c>
      <c r="BX17" s="13" t="s">
        <v>52</v>
      </c>
      <c r="BY17" s="13" t="s">
        <v>53</v>
      </c>
      <c r="BZ17" s="13" t="s">
        <v>51</v>
      </c>
      <c r="CA17" s="13" t="s">
        <v>52</v>
      </c>
      <c r="CB17" s="13" t="s">
        <v>53</v>
      </c>
      <c r="CC17" s="13" t="s">
        <v>51</v>
      </c>
      <c r="CD17" s="13" t="s">
        <v>52</v>
      </c>
      <c r="CE17" s="13" t="s">
        <v>53</v>
      </c>
      <c r="CF17" s="13" t="s">
        <v>51</v>
      </c>
      <c r="CG17" s="13" t="s">
        <v>52</v>
      </c>
      <c r="CH17" s="13" t="s">
        <v>53</v>
      </c>
      <c r="CI17" s="13" t="s">
        <v>51</v>
      </c>
      <c r="CJ17" s="13" t="s">
        <v>52</v>
      </c>
      <c r="CK17" s="13" t="s">
        <v>53</v>
      </c>
      <c r="CL17" s="13" t="s">
        <v>51</v>
      </c>
      <c r="CM17" s="13" t="s">
        <v>52</v>
      </c>
      <c r="CN17" s="13" t="s">
        <v>53</v>
      </c>
      <c r="CO17" s="13" t="s">
        <v>51</v>
      </c>
      <c r="CP17" s="13" t="s">
        <v>52</v>
      </c>
      <c r="CQ17" s="13" t="s">
        <v>53</v>
      </c>
      <c r="CR17" s="13" t="s">
        <v>51</v>
      </c>
      <c r="CS17" s="13" t="s">
        <v>52</v>
      </c>
      <c r="CT17" s="13" t="s">
        <v>53</v>
      </c>
      <c r="CU17" s="13" t="s">
        <v>51</v>
      </c>
      <c r="CV17" s="13" t="s">
        <v>52</v>
      </c>
      <c r="CW17" s="13" t="s">
        <v>53</v>
      </c>
      <c r="CX17" s="13" t="s">
        <v>51</v>
      </c>
      <c r="CY17" s="13" t="s">
        <v>52</v>
      </c>
      <c r="CZ17" s="13" t="s">
        <v>53</v>
      </c>
      <c r="DA17" s="13" t="s">
        <v>51</v>
      </c>
      <c r="DB17" s="13" t="s">
        <v>52</v>
      </c>
      <c r="DC17" s="13" t="s">
        <v>53</v>
      </c>
      <c r="DD17" s="13" t="s">
        <v>51</v>
      </c>
      <c r="DE17" s="13" t="s">
        <v>52</v>
      </c>
      <c r="DF17" s="13" t="s">
        <v>53</v>
      </c>
      <c r="DG17" s="13" t="s">
        <v>51</v>
      </c>
      <c r="DH17" s="13" t="s">
        <v>52</v>
      </c>
      <c r="DI17" s="13" t="s">
        <v>53</v>
      </c>
      <c r="DJ17" s="13" t="s">
        <v>51</v>
      </c>
      <c r="DK17" s="13" t="s">
        <v>52</v>
      </c>
      <c r="DL17" s="13" t="s">
        <v>53</v>
      </c>
      <c r="DM17" s="13" t="s">
        <v>51</v>
      </c>
      <c r="DN17" s="13" t="s">
        <v>52</v>
      </c>
      <c r="DO17" s="13" t="s">
        <v>53</v>
      </c>
      <c r="DP17" s="13" t="s">
        <v>51</v>
      </c>
      <c r="DQ17" s="13" t="s">
        <v>52</v>
      </c>
      <c r="DR17" s="13" t="s">
        <v>53</v>
      </c>
      <c r="DS17" s="13" t="s">
        <v>51</v>
      </c>
      <c r="DT17" s="13" t="s">
        <v>52</v>
      </c>
      <c r="DU17" s="13" t="s">
        <v>53</v>
      </c>
      <c r="DV17" s="13" t="s">
        <v>51</v>
      </c>
      <c r="DW17" s="13" t="s">
        <v>52</v>
      </c>
      <c r="DX17" s="13" t="s">
        <v>53</v>
      </c>
      <c r="DY17" s="13" t="s">
        <v>51</v>
      </c>
      <c r="DZ17" s="13" t="s">
        <v>52</v>
      </c>
      <c r="EA17" s="13" t="s">
        <v>53</v>
      </c>
      <c r="EB17" s="13" t="s">
        <v>51</v>
      </c>
      <c r="EC17" s="13" t="s">
        <v>52</v>
      </c>
      <c r="ED17" s="13" t="s">
        <v>53</v>
      </c>
      <c r="EE17" s="13" t="s">
        <v>51</v>
      </c>
      <c r="EF17" s="13" t="s">
        <v>52</v>
      </c>
      <c r="EG17" s="13" t="s">
        <v>53</v>
      </c>
      <c r="EH17" s="13" t="s">
        <v>51</v>
      </c>
      <c r="EI17" s="13" t="s">
        <v>52</v>
      </c>
      <c r="EJ17" s="13" t="s">
        <v>53</v>
      </c>
      <c r="EK17" s="13" t="s">
        <v>51</v>
      </c>
      <c r="EL17" s="13" t="s">
        <v>52</v>
      </c>
      <c r="EM17" s="13" t="s">
        <v>53</v>
      </c>
      <c r="EN17" s="13" t="s">
        <v>51</v>
      </c>
      <c r="EO17" s="13" t="s">
        <v>52</v>
      </c>
      <c r="EP17" s="13" t="s">
        <v>53</v>
      </c>
      <c r="EQ17" s="13" t="s">
        <v>51</v>
      </c>
      <c r="ER17" s="13" t="s">
        <v>52</v>
      </c>
      <c r="ES17" s="13" t="s">
        <v>53</v>
      </c>
      <c r="ET17" s="13" t="s">
        <v>51</v>
      </c>
      <c r="EU17" s="13" t="s">
        <v>52</v>
      </c>
      <c r="EV17" s="13" t="s">
        <v>53</v>
      </c>
      <c r="EW17" s="13" t="s">
        <v>51</v>
      </c>
      <c r="EX17" s="13" t="s">
        <v>52</v>
      </c>
      <c r="EY17" s="13" t="s">
        <v>53</v>
      </c>
      <c r="EZ17" s="13" t="s">
        <v>51</v>
      </c>
      <c r="FA17" s="13" t="s">
        <v>52</v>
      </c>
      <c r="FB17" s="13" t="s">
        <v>53</v>
      </c>
      <c r="FC17" s="13" t="s">
        <v>51</v>
      </c>
      <c r="FD17" s="13" t="s">
        <v>52</v>
      </c>
      <c r="FE17" s="13" t="s">
        <v>53</v>
      </c>
      <c r="FF17" s="13" t="s">
        <v>51</v>
      </c>
      <c r="FG17" s="13" t="s">
        <v>52</v>
      </c>
      <c r="FH17" s="13" t="s">
        <v>53</v>
      </c>
      <c r="FI17" s="13" t="s">
        <v>51</v>
      </c>
      <c r="FJ17" s="13" t="s">
        <v>52</v>
      </c>
      <c r="FK17" s="13" t="s">
        <v>53</v>
      </c>
      <c r="FL17" s="13" t="s">
        <v>51</v>
      </c>
      <c r="FM17" s="13" t="s">
        <v>52</v>
      </c>
      <c r="FN17" s="13" t="s">
        <v>53</v>
      </c>
      <c r="FO17" s="13" t="s">
        <v>51</v>
      </c>
      <c r="FP17" s="13" t="s">
        <v>52</v>
      </c>
      <c r="FQ17" s="13" t="s">
        <v>53</v>
      </c>
      <c r="FR17" s="13" t="s">
        <v>51</v>
      </c>
      <c r="FS17" s="13" t="s">
        <v>52</v>
      </c>
      <c r="FT17" s="13" t="s">
        <v>53</v>
      </c>
      <c r="FU17" s="13" t="s">
        <v>51</v>
      </c>
      <c r="FV17" s="13" t="s">
        <v>52</v>
      </c>
      <c r="FW17" s="13" t="s">
        <v>53</v>
      </c>
      <c r="FX17" s="13" t="s">
        <v>51</v>
      </c>
      <c r="FY17" s="13" t="s">
        <v>52</v>
      </c>
      <c r="FZ17" s="13" t="s">
        <v>53</v>
      </c>
      <c r="GA17" s="13" t="s">
        <v>51</v>
      </c>
      <c r="GB17" s="13" t="s">
        <v>52</v>
      </c>
      <c r="GC17" s="13" t="s">
        <v>53</v>
      </c>
      <c r="GD17" s="13" t="s">
        <v>51</v>
      </c>
      <c r="GE17" s="13" t="s">
        <v>52</v>
      </c>
      <c r="GF17" s="13" t="s">
        <v>53</v>
      </c>
    </row>
    <row r="18" spans="1:188" ht="15.75">
      <c r="A18" s="11"/>
      <c r="B18" s="16" t="s">
        <v>12</v>
      </c>
      <c r="C18" s="17"/>
      <c r="D18" s="17"/>
      <c r="E18" s="18">
        <f>C18+D18</f>
        <v>0</v>
      </c>
      <c r="F18" s="45"/>
      <c r="G18" s="45"/>
      <c r="H18" s="46">
        <f>F18+G18</f>
        <v>0</v>
      </c>
      <c r="I18" s="17">
        <f>L18</f>
        <v>0</v>
      </c>
      <c r="J18" s="17">
        <f>M18</f>
        <v>0</v>
      </c>
      <c r="K18" s="18">
        <f>I18+J18</f>
        <v>0</v>
      </c>
      <c r="L18" s="17"/>
      <c r="M18" s="17"/>
      <c r="N18" s="18">
        <f>L18+M18</f>
        <v>0</v>
      </c>
      <c r="O18" s="17">
        <f>R18+U18</f>
        <v>0</v>
      </c>
      <c r="P18" s="17">
        <f>S18+V18</f>
        <v>0</v>
      </c>
      <c r="Q18" s="18">
        <f>O18+P18</f>
        <v>0</v>
      </c>
      <c r="R18" s="17"/>
      <c r="S18" s="17"/>
      <c r="T18" s="18">
        <f>R18+S18</f>
        <v>0</v>
      </c>
      <c r="U18" s="17"/>
      <c r="V18" s="17"/>
      <c r="W18" s="18">
        <f>U18+V18</f>
        <v>0</v>
      </c>
      <c r="X18" s="17">
        <f>AA18+AM18</f>
        <v>0</v>
      </c>
      <c r="Y18" s="17">
        <f>AB18+AN18</f>
        <v>0</v>
      </c>
      <c r="Z18" s="18">
        <f>X18+Y18</f>
        <v>0</v>
      </c>
      <c r="AA18" s="17"/>
      <c r="AB18" s="17"/>
      <c r="AC18" s="18">
        <f>AA18+AB18</f>
        <v>0</v>
      </c>
      <c r="AD18" s="17"/>
      <c r="AE18" s="17"/>
      <c r="AF18" s="18">
        <f>AD18+AE18</f>
        <v>0</v>
      </c>
      <c r="AG18" s="17"/>
      <c r="AH18" s="17"/>
      <c r="AI18" s="18">
        <f>AG18+AH18</f>
        <v>0</v>
      </c>
      <c r="AJ18" s="17"/>
      <c r="AK18" s="17"/>
      <c r="AL18" s="18">
        <f>AJ18+AK18</f>
        <v>0</v>
      </c>
      <c r="AM18" s="17">
        <f aca="true" t="shared" si="0" ref="AM18:AM35">AP18+AS18+AV18</f>
        <v>0</v>
      </c>
      <c r="AN18" s="17">
        <f aca="true" t="shared" si="1" ref="AN18:AN35">AQ18+AT18+AW18</f>
        <v>0</v>
      </c>
      <c r="AO18" s="18">
        <f>AM18+AN18</f>
        <v>0</v>
      </c>
      <c r="AP18" s="17"/>
      <c r="AQ18" s="17"/>
      <c r="AR18" s="18">
        <f>AP18+AQ18</f>
        <v>0</v>
      </c>
      <c r="AS18" s="17"/>
      <c r="AT18" s="17"/>
      <c r="AU18" s="18">
        <f>AS18+AT18</f>
        <v>0</v>
      </c>
      <c r="AV18" s="17"/>
      <c r="AW18" s="17"/>
      <c r="AX18" s="18">
        <f>AV18+AW18</f>
        <v>0</v>
      </c>
      <c r="AY18" s="17"/>
      <c r="AZ18" s="17"/>
      <c r="BA18" s="18">
        <f>AY18+AZ18</f>
        <v>0</v>
      </c>
      <c r="BB18" s="17"/>
      <c r="BC18" s="17"/>
      <c r="BD18" s="18">
        <f>BB18+BC18</f>
        <v>0</v>
      </c>
      <c r="BE18" s="17"/>
      <c r="BF18" s="17"/>
      <c r="BG18" s="18">
        <f>BE18+BF18</f>
        <v>0</v>
      </c>
      <c r="BH18" s="17"/>
      <c r="BI18" s="17"/>
      <c r="BJ18" s="18">
        <f>BH18+BI18</f>
        <v>0</v>
      </c>
      <c r="BK18" s="17">
        <f>BN18+BQ18+BT18+BW18+BZ18+CC18+CF18+CI18+DG18+DP18+DS18+EB18+EE18+DV18+DY18+EH18+EK18+EN18+EQ18+ET18</f>
        <v>0</v>
      </c>
      <c r="BL18" s="17">
        <f>BO18+BR18+BU18+BX18+CA18+CD18+CG18+CJ18+DH18+DQ18+DT18+EC18+EF18+DW18+DZ18+EI18+EL18+EO18+ER18+EU18</f>
        <v>0</v>
      </c>
      <c r="BM18" s="18">
        <f>BK18+BL18</f>
        <v>0</v>
      </c>
      <c r="BN18" s="17"/>
      <c r="BO18" s="17"/>
      <c r="BP18" s="18">
        <f>BN18+BO18</f>
        <v>0</v>
      </c>
      <c r="BQ18" s="17"/>
      <c r="BR18" s="17"/>
      <c r="BS18" s="18">
        <f>BQ18+BR18</f>
        <v>0</v>
      </c>
      <c r="BT18" s="17"/>
      <c r="BU18" s="17"/>
      <c r="BV18" s="18">
        <f>BT18+BU18</f>
        <v>0</v>
      </c>
      <c r="BW18" s="17"/>
      <c r="BX18" s="17"/>
      <c r="BY18" s="18">
        <f>BW18+BX18</f>
        <v>0</v>
      </c>
      <c r="BZ18" s="17"/>
      <c r="CA18" s="17"/>
      <c r="CB18" s="18">
        <f>BZ18+CA18</f>
        <v>0</v>
      </c>
      <c r="CC18" s="17"/>
      <c r="CD18" s="17"/>
      <c r="CE18" s="18">
        <f>CC18+CD18</f>
        <v>0</v>
      </c>
      <c r="CF18" s="17"/>
      <c r="CG18" s="17"/>
      <c r="CH18" s="18">
        <f>CF18+CG18</f>
        <v>0</v>
      </c>
      <c r="CI18" s="17">
        <f>CL18+CO18+CR18+CU18+CX18+DA18+DD18</f>
        <v>0</v>
      </c>
      <c r="CJ18" s="17">
        <f>CM18+CP18+CS18+CV18+CY18+DB18+DE18</f>
        <v>0</v>
      </c>
      <c r="CK18" s="18">
        <f>CI18+CJ18</f>
        <v>0</v>
      </c>
      <c r="CL18" s="17"/>
      <c r="CM18" s="17"/>
      <c r="CN18" s="18">
        <f>CL18+CM18</f>
        <v>0</v>
      </c>
      <c r="CO18" s="17"/>
      <c r="CP18" s="17"/>
      <c r="CQ18" s="18">
        <f>CO18+CP18</f>
        <v>0</v>
      </c>
      <c r="CR18" s="17"/>
      <c r="CS18" s="17"/>
      <c r="CT18" s="18">
        <f>CR18+CS18</f>
        <v>0</v>
      </c>
      <c r="CU18" s="17"/>
      <c r="CV18" s="17"/>
      <c r="CW18" s="18">
        <f>CU18+CV18</f>
        <v>0</v>
      </c>
      <c r="CX18" s="17"/>
      <c r="CY18" s="17"/>
      <c r="CZ18" s="18">
        <f>CX18+CY18</f>
        <v>0</v>
      </c>
      <c r="DA18" s="17"/>
      <c r="DB18" s="17"/>
      <c r="DC18" s="18">
        <f>DA18+DB18</f>
        <v>0</v>
      </c>
      <c r="DD18" s="17"/>
      <c r="DE18" s="17"/>
      <c r="DF18" s="18">
        <f>DD18+DE18</f>
        <v>0</v>
      </c>
      <c r="DG18" s="17">
        <f>DJ18+DM18</f>
        <v>0</v>
      </c>
      <c r="DH18" s="17">
        <f>DK18+DN18</f>
        <v>0</v>
      </c>
      <c r="DI18" s="18">
        <f>DG18+DH18</f>
        <v>0</v>
      </c>
      <c r="DJ18" s="17"/>
      <c r="DK18" s="17"/>
      <c r="DL18" s="18">
        <f>DJ18+DK18</f>
        <v>0</v>
      </c>
      <c r="DM18" s="17"/>
      <c r="DN18" s="17"/>
      <c r="DO18" s="18">
        <f>DM18+DN18</f>
        <v>0</v>
      </c>
      <c r="DP18" s="17"/>
      <c r="DQ18" s="17"/>
      <c r="DR18" s="18">
        <f>DP18+DQ18</f>
        <v>0</v>
      </c>
      <c r="DS18" s="17"/>
      <c r="DT18" s="17"/>
      <c r="DU18" s="18">
        <f>DS18+DT18</f>
        <v>0</v>
      </c>
      <c r="DV18" s="17"/>
      <c r="DW18" s="17"/>
      <c r="DX18" s="18">
        <f>DV18+DW18</f>
        <v>0</v>
      </c>
      <c r="DY18" s="17"/>
      <c r="DZ18" s="17"/>
      <c r="EA18" s="18">
        <f>DY18+DZ18</f>
        <v>0</v>
      </c>
      <c r="EB18" s="17"/>
      <c r="EC18" s="17"/>
      <c r="ED18" s="18">
        <f>EB18+EC18</f>
        <v>0</v>
      </c>
      <c r="EE18" s="17"/>
      <c r="EF18" s="17"/>
      <c r="EG18" s="18">
        <f>EE18+EF18</f>
        <v>0</v>
      </c>
      <c r="EH18" s="17"/>
      <c r="EI18" s="17"/>
      <c r="EJ18" s="18">
        <f>EH18+EI18</f>
        <v>0</v>
      </c>
      <c r="EK18" s="17"/>
      <c r="EL18" s="17"/>
      <c r="EM18" s="18">
        <f>EK18+EL18</f>
        <v>0</v>
      </c>
      <c r="EN18" s="17"/>
      <c r="EO18" s="17"/>
      <c r="EP18" s="18">
        <f>EN18+EO18</f>
        <v>0</v>
      </c>
      <c r="EQ18" s="17"/>
      <c r="ER18" s="17"/>
      <c r="ES18" s="18">
        <f>EQ18+ER18</f>
        <v>0</v>
      </c>
      <c r="ET18" s="17"/>
      <c r="EU18" s="17"/>
      <c r="EV18" s="18">
        <f>ET18+EU18</f>
        <v>0</v>
      </c>
      <c r="EW18" s="17">
        <f>EZ18</f>
        <v>0</v>
      </c>
      <c r="EX18" s="17">
        <f>FA18</f>
        <v>0</v>
      </c>
      <c r="EY18" s="18">
        <f>EW18+EX18</f>
        <v>0</v>
      </c>
      <c r="EZ18" s="17"/>
      <c r="FA18" s="17"/>
      <c r="FB18" s="18">
        <f>EZ18+FA18</f>
        <v>0</v>
      </c>
      <c r="FC18" s="17">
        <f>FF18+FI18</f>
        <v>0</v>
      </c>
      <c r="FD18" s="17">
        <f>FG18+FJ18</f>
        <v>0</v>
      </c>
      <c r="FE18" s="18">
        <f>FC18+FD18</f>
        <v>0</v>
      </c>
      <c r="FF18" s="17"/>
      <c r="FG18" s="17"/>
      <c r="FH18" s="18">
        <f>FF18+FG18</f>
        <v>0</v>
      </c>
      <c r="FI18" s="17"/>
      <c r="FJ18" s="17"/>
      <c r="FK18" s="18">
        <f>FI18+FJ18</f>
        <v>0</v>
      </c>
      <c r="FL18" s="17"/>
      <c r="FM18" s="17"/>
      <c r="FN18" s="18">
        <f>FL18+FM18</f>
        <v>0</v>
      </c>
      <c r="FO18" s="17">
        <f aca="true" t="shared" si="2" ref="FO18:FP20">FR18+FU18+FX18+GA18</f>
        <v>0</v>
      </c>
      <c r="FP18" s="17">
        <f t="shared" si="2"/>
        <v>0</v>
      </c>
      <c r="FQ18" s="18">
        <f>FO18+FP18</f>
        <v>0</v>
      </c>
      <c r="FR18" s="17"/>
      <c r="FS18" s="17"/>
      <c r="FT18" s="18">
        <f>FR18+FS18</f>
        <v>0</v>
      </c>
      <c r="FU18" s="17"/>
      <c r="FV18" s="17"/>
      <c r="FW18" s="18">
        <f>FU18+FV18</f>
        <v>0</v>
      </c>
      <c r="FX18" s="17"/>
      <c r="FY18" s="17"/>
      <c r="FZ18" s="18">
        <f>FX18+FY18</f>
        <v>0</v>
      </c>
      <c r="GA18" s="17"/>
      <c r="GB18" s="17"/>
      <c r="GC18" s="18">
        <f>GA18+GB18</f>
        <v>0</v>
      </c>
      <c r="GD18" s="18">
        <f aca="true" t="shared" si="3" ref="GD18:GD35">BK18+FO18+AY18+O18+C18+EW18+FL18+X18+FC18+I18+F18+BE18</f>
        <v>0</v>
      </c>
      <c r="GE18" s="18">
        <f aca="true" t="shared" si="4" ref="GE18:GE35">BL18+FP18+AZ18+P18+D18+EX18+FM18+Y18+FD18+J18+G18+BF18</f>
        <v>0</v>
      </c>
      <c r="GF18" s="18">
        <f>GD18+GE18</f>
        <v>0</v>
      </c>
    </row>
    <row r="19" spans="1:188" ht="15.75">
      <c r="A19" s="11">
        <v>18100000000</v>
      </c>
      <c r="B19" s="16" t="s">
        <v>11</v>
      </c>
      <c r="C19" s="17">
        <v>7573500</v>
      </c>
      <c r="D19" s="17"/>
      <c r="E19" s="18">
        <f aca="true" t="shared" si="5" ref="E19:E35">C19+D19</f>
        <v>7573500</v>
      </c>
      <c r="F19" s="45">
        <v>1130694</v>
      </c>
      <c r="G19" s="45"/>
      <c r="H19" s="46">
        <f>F19+G19</f>
        <v>1130694</v>
      </c>
      <c r="I19" s="17">
        <f aca="true" t="shared" si="6" ref="I19:I35">L19</f>
        <v>265500</v>
      </c>
      <c r="J19" s="17">
        <f aca="true" t="shared" si="7" ref="J19:J35">M19</f>
        <v>0</v>
      </c>
      <c r="K19" s="18">
        <f aca="true" t="shared" si="8" ref="K19:K35">I19+J19</f>
        <v>265500</v>
      </c>
      <c r="L19" s="17">
        <v>265500</v>
      </c>
      <c r="M19" s="17"/>
      <c r="N19" s="18">
        <f aca="true" t="shared" si="9" ref="N19:N35">L19+M19</f>
        <v>265500</v>
      </c>
      <c r="O19" s="17">
        <f aca="true" t="shared" si="10" ref="O19:O35">R19+U19</f>
        <v>63600</v>
      </c>
      <c r="P19" s="17">
        <f aca="true" t="shared" si="11" ref="P19:P35">S19+V19</f>
        <v>0</v>
      </c>
      <c r="Q19" s="18">
        <f aca="true" t="shared" si="12" ref="Q19:Q35">O19+P19</f>
        <v>63600</v>
      </c>
      <c r="R19" s="17">
        <v>45000</v>
      </c>
      <c r="S19" s="17"/>
      <c r="T19" s="18">
        <f aca="true" t="shared" si="13" ref="T19:T35">R19+S19</f>
        <v>45000</v>
      </c>
      <c r="U19" s="17">
        <v>18600</v>
      </c>
      <c r="V19" s="17"/>
      <c r="W19" s="18">
        <f aca="true" t="shared" si="14" ref="W19:W35">U19+V19</f>
        <v>18600</v>
      </c>
      <c r="X19" s="17">
        <f aca="true" t="shared" si="15" ref="X19:X35">AA19+AM19</f>
        <v>683684</v>
      </c>
      <c r="Y19" s="17">
        <f aca="true" t="shared" si="16" ref="Y19:Y35">AB19+AN19</f>
        <v>0</v>
      </c>
      <c r="Z19" s="18">
        <f aca="true" t="shared" si="17" ref="Z19:Z35">X19+Y19</f>
        <v>683684</v>
      </c>
      <c r="AA19" s="17">
        <v>178981</v>
      </c>
      <c r="AB19" s="17"/>
      <c r="AC19" s="18">
        <f aca="true" t="shared" si="18" ref="AC19:AC35">AA19+AB19</f>
        <v>178981</v>
      </c>
      <c r="AD19" s="17"/>
      <c r="AE19" s="17"/>
      <c r="AF19" s="18">
        <f aca="true" t="shared" si="19" ref="AF19:AF35">AD19+AE19</f>
        <v>0</v>
      </c>
      <c r="AG19" s="17"/>
      <c r="AH19" s="17"/>
      <c r="AI19" s="18">
        <f aca="true" t="shared" si="20" ref="AI19:AI35">AG19+AH19</f>
        <v>0</v>
      </c>
      <c r="AJ19" s="17"/>
      <c r="AK19" s="17"/>
      <c r="AL19" s="18">
        <f aca="true" t="shared" si="21" ref="AL19:AL35">AJ19+AK19</f>
        <v>0</v>
      </c>
      <c r="AM19" s="17">
        <f t="shared" si="0"/>
        <v>504703</v>
      </c>
      <c r="AN19" s="17">
        <f t="shared" si="1"/>
        <v>0</v>
      </c>
      <c r="AO19" s="18">
        <f aca="true" t="shared" si="22" ref="AO19:AO35">AM19+AN19</f>
        <v>504703</v>
      </c>
      <c r="AP19" s="17">
        <v>114275</v>
      </c>
      <c r="AQ19" s="17"/>
      <c r="AR19" s="18">
        <f aca="true" t="shared" si="23" ref="AR19:AR35">AP19+AQ19</f>
        <v>114275</v>
      </c>
      <c r="AS19" s="17">
        <v>149605</v>
      </c>
      <c r="AT19" s="17"/>
      <c r="AU19" s="18">
        <f aca="true" t="shared" si="24" ref="AU19:AU35">AS19+AT19</f>
        <v>149605</v>
      </c>
      <c r="AV19" s="17">
        <v>240823</v>
      </c>
      <c r="AW19" s="17"/>
      <c r="AX19" s="18">
        <f aca="true" t="shared" si="25" ref="AX19:AX35">AV19+AW19</f>
        <v>240823</v>
      </c>
      <c r="AY19" s="17">
        <v>69370</v>
      </c>
      <c r="AZ19" s="17"/>
      <c r="BA19" s="18">
        <f aca="true" t="shared" si="26" ref="BA19:BA35">AY19+AZ19</f>
        <v>69370</v>
      </c>
      <c r="BB19" s="17">
        <v>69370</v>
      </c>
      <c r="BC19" s="17"/>
      <c r="BD19" s="18">
        <f aca="true" t="shared" si="27" ref="BD19:BD35">BB19+BC19</f>
        <v>69370</v>
      </c>
      <c r="BE19" s="17">
        <v>1242500</v>
      </c>
      <c r="BF19" s="17"/>
      <c r="BG19" s="18">
        <f>BE19+BF19</f>
        <v>1242500</v>
      </c>
      <c r="BH19" s="17">
        <v>2400</v>
      </c>
      <c r="BI19" s="17"/>
      <c r="BJ19" s="18">
        <f>BH19+BI19</f>
        <v>2400</v>
      </c>
      <c r="BK19" s="17">
        <f>BN19+BQ19+BT19+BW19+BZ19+CC19+CF19+CI19+DG19+DP19+DS19+EB19+EE19+DV19+DY19+EH19+EK19+EN19+EQ19+ET19</f>
        <v>288543.31</v>
      </c>
      <c r="BL19" s="17">
        <f aca="true" t="shared" si="28" ref="BL19:BL35">BO19+BR19+BU19+BX19+CA19+CD19+CG19+CJ19+DH19+DQ19+DT19+EC19+EF19+DW19+DZ19+EI19+EL19+EO19+ER19+EU19</f>
        <v>11204</v>
      </c>
      <c r="BM19" s="18">
        <f aca="true" t="shared" si="29" ref="BM19:BM35">BK19+BL19</f>
        <v>299747.31</v>
      </c>
      <c r="BN19" s="17">
        <v>2780.31</v>
      </c>
      <c r="BO19" s="17"/>
      <c r="BP19" s="18">
        <f aca="true" t="shared" si="30" ref="BP19:BP35">BN19+BO19</f>
        <v>2780.31</v>
      </c>
      <c r="BQ19" s="17">
        <v>3315</v>
      </c>
      <c r="BR19" s="17"/>
      <c r="BS19" s="18">
        <f aca="true" t="shared" si="31" ref="BS19:BS35">BQ19+BR19</f>
        <v>3315</v>
      </c>
      <c r="BT19" s="17">
        <v>63500</v>
      </c>
      <c r="BU19" s="17"/>
      <c r="BV19" s="18">
        <f aca="true" t="shared" si="32" ref="BV19:BV35">BT19+BU19</f>
        <v>63500</v>
      </c>
      <c r="BW19" s="17">
        <v>8796</v>
      </c>
      <c r="BX19" s="17">
        <v>11204</v>
      </c>
      <c r="BY19" s="18">
        <f aca="true" t="shared" si="33" ref="BY19:BY35">BW19+BX19</f>
        <v>20000</v>
      </c>
      <c r="BZ19" s="17">
        <v>6152</v>
      </c>
      <c r="CA19" s="17"/>
      <c r="CB19" s="18">
        <f aca="true" t="shared" si="34" ref="CB19:CB35">BZ19+CA19</f>
        <v>6152</v>
      </c>
      <c r="CC19" s="17">
        <v>12000</v>
      </c>
      <c r="CD19" s="17"/>
      <c r="CE19" s="18">
        <f aca="true" t="shared" si="35" ref="CE19:CE35">CC19+CD19</f>
        <v>12000</v>
      </c>
      <c r="CF19" s="17">
        <v>192000</v>
      </c>
      <c r="CG19" s="17"/>
      <c r="CH19" s="18">
        <f aca="true" t="shared" si="36" ref="CH19:CH35">CF19+CG19</f>
        <v>192000</v>
      </c>
      <c r="CI19" s="17">
        <f aca="true" t="shared" si="37" ref="CI19:CJ35">CL19+CO19+CR19+CU19+CX19+DA19+DD19</f>
        <v>0</v>
      </c>
      <c r="CJ19" s="17">
        <f t="shared" si="37"/>
        <v>0</v>
      </c>
      <c r="CK19" s="18">
        <f aca="true" t="shared" si="38" ref="CK19:CK35">CI19+CJ19</f>
        <v>0</v>
      </c>
      <c r="CL19" s="17"/>
      <c r="CM19" s="17"/>
      <c r="CN19" s="18">
        <f aca="true" t="shared" si="39" ref="CN19:CN35">CL19+CM19</f>
        <v>0</v>
      </c>
      <c r="CO19" s="17"/>
      <c r="CP19" s="17"/>
      <c r="CQ19" s="18">
        <f aca="true" t="shared" si="40" ref="CQ19:CQ35">CO19+CP19</f>
        <v>0</v>
      </c>
      <c r="CR19" s="17"/>
      <c r="CS19" s="17"/>
      <c r="CT19" s="18">
        <f aca="true" t="shared" si="41" ref="CT19:CT35">CR19+CS19</f>
        <v>0</v>
      </c>
      <c r="CU19" s="17"/>
      <c r="CV19" s="17"/>
      <c r="CW19" s="18">
        <f aca="true" t="shared" si="42" ref="CW19:CW35">CU19+CV19</f>
        <v>0</v>
      </c>
      <c r="CX19" s="17"/>
      <c r="CY19" s="17"/>
      <c r="CZ19" s="18">
        <f aca="true" t="shared" si="43" ref="CZ19:CZ35">CX19+CY19</f>
        <v>0</v>
      </c>
      <c r="DA19" s="17"/>
      <c r="DB19" s="17"/>
      <c r="DC19" s="18">
        <f aca="true" t="shared" si="44" ref="DC19:DC35">DA19+DB19</f>
        <v>0</v>
      </c>
      <c r="DD19" s="17"/>
      <c r="DE19" s="17"/>
      <c r="DF19" s="18">
        <f aca="true" t="shared" si="45" ref="DF19:DF35">DD19+DE19</f>
        <v>0</v>
      </c>
      <c r="DG19" s="17">
        <f aca="true" t="shared" si="46" ref="DG19:DH35">DJ19+DM19</f>
        <v>0</v>
      </c>
      <c r="DH19" s="17">
        <f t="shared" si="46"/>
        <v>0</v>
      </c>
      <c r="DI19" s="18">
        <f aca="true" t="shared" si="47" ref="DI19:DI35">DG19+DH19</f>
        <v>0</v>
      </c>
      <c r="DJ19" s="17"/>
      <c r="DK19" s="17"/>
      <c r="DL19" s="18">
        <f aca="true" t="shared" si="48" ref="DL19:DL35">DJ19+DK19</f>
        <v>0</v>
      </c>
      <c r="DM19" s="17"/>
      <c r="DN19" s="17"/>
      <c r="DO19" s="18">
        <f aca="true" t="shared" si="49" ref="DO19:DO35">DM19+DN19</f>
        <v>0</v>
      </c>
      <c r="DP19" s="17"/>
      <c r="DQ19" s="17"/>
      <c r="DR19" s="18">
        <f aca="true" t="shared" si="50" ref="DR19:DR35">DP19+DQ19</f>
        <v>0</v>
      </c>
      <c r="DS19" s="17"/>
      <c r="DT19" s="17"/>
      <c r="DU19" s="18">
        <f aca="true" t="shared" si="51" ref="DU19:DU35">DS19+DT19</f>
        <v>0</v>
      </c>
      <c r="DV19" s="17"/>
      <c r="DW19" s="17"/>
      <c r="DX19" s="18">
        <f aca="true" t="shared" si="52" ref="DX19:DX35">DV19+DW19</f>
        <v>0</v>
      </c>
      <c r="DY19" s="17"/>
      <c r="DZ19" s="17"/>
      <c r="EA19" s="18">
        <f aca="true" t="shared" si="53" ref="EA19:EA35">DY19+DZ19</f>
        <v>0</v>
      </c>
      <c r="EB19" s="17"/>
      <c r="EC19" s="17"/>
      <c r="ED19" s="18">
        <f aca="true" t="shared" si="54" ref="ED19:ED35">EB19+EC19</f>
        <v>0</v>
      </c>
      <c r="EE19" s="17"/>
      <c r="EF19" s="17"/>
      <c r="EG19" s="18">
        <f aca="true" t="shared" si="55" ref="EG19:EG35">EE19+EF19</f>
        <v>0</v>
      </c>
      <c r="EH19" s="17"/>
      <c r="EI19" s="17"/>
      <c r="EJ19" s="18">
        <f aca="true" t="shared" si="56" ref="EJ19:EJ35">EH19+EI19</f>
        <v>0</v>
      </c>
      <c r="EK19" s="17"/>
      <c r="EL19" s="17"/>
      <c r="EM19" s="18">
        <f aca="true" t="shared" si="57" ref="EM19:EM35">EK19+EL19</f>
        <v>0</v>
      </c>
      <c r="EN19" s="17"/>
      <c r="EO19" s="17"/>
      <c r="EP19" s="18">
        <f aca="true" t="shared" si="58" ref="EP19:EP35">EN19+EO19</f>
        <v>0</v>
      </c>
      <c r="EQ19" s="17"/>
      <c r="ER19" s="17"/>
      <c r="ES19" s="18">
        <f aca="true" t="shared" si="59" ref="ES19:ES35">EQ19+ER19</f>
        <v>0</v>
      </c>
      <c r="ET19" s="17"/>
      <c r="EU19" s="17"/>
      <c r="EV19" s="18">
        <f aca="true" t="shared" si="60" ref="EV19:EV35">ET19+EU19</f>
        <v>0</v>
      </c>
      <c r="EW19" s="17">
        <f aca="true" t="shared" si="61" ref="EW19:EX35">EZ19</f>
        <v>500000</v>
      </c>
      <c r="EX19" s="17">
        <f t="shared" si="61"/>
        <v>0</v>
      </c>
      <c r="EY19" s="18">
        <f aca="true" t="shared" si="62" ref="EY19:EY35">EW19+EX19</f>
        <v>500000</v>
      </c>
      <c r="EZ19" s="17">
        <v>500000</v>
      </c>
      <c r="FA19" s="17"/>
      <c r="FB19" s="18">
        <f aca="true" t="shared" si="63" ref="FB19:FB35">EZ19+FA19</f>
        <v>500000</v>
      </c>
      <c r="FC19" s="17">
        <f aca="true" t="shared" si="64" ref="FC19:FC35">FF19+FI19</f>
        <v>297667</v>
      </c>
      <c r="FD19" s="17">
        <f aca="true" t="shared" si="65" ref="FD19:FD35">FG19+FJ19</f>
        <v>0</v>
      </c>
      <c r="FE19" s="18">
        <f aca="true" t="shared" si="66" ref="FE19:FE35">FC19+FD19</f>
        <v>297667</v>
      </c>
      <c r="FF19" s="17">
        <v>296197</v>
      </c>
      <c r="FG19" s="17"/>
      <c r="FH19" s="18">
        <f aca="true" t="shared" si="67" ref="FH19:FH35">FF19+FG19</f>
        <v>296197</v>
      </c>
      <c r="FI19" s="17">
        <v>1470</v>
      </c>
      <c r="FJ19" s="17"/>
      <c r="FK19" s="18">
        <f aca="true" t="shared" si="68" ref="FK19:FK35">FI19+FJ19</f>
        <v>1470</v>
      </c>
      <c r="FL19" s="17">
        <v>2300000</v>
      </c>
      <c r="FM19" s="17"/>
      <c r="FN19" s="18">
        <f aca="true" t="shared" si="69" ref="FN19:FN35">FL19+FM19</f>
        <v>2300000</v>
      </c>
      <c r="FO19" s="17">
        <f t="shared" si="2"/>
        <v>0</v>
      </c>
      <c r="FP19" s="17">
        <f t="shared" si="2"/>
        <v>0</v>
      </c>
      <c r="FQ19" s="18">
        <f aca="true" t="shared" si="70" ref="FQ19:FQ35">FO19+FP19</f>
        <v>0</v>
      </c>
      <c r="FR19" s="17"/>
      <c r="FS19" s="17"/>
      <c r="FT19" s="18">
        <f aca="true" t="shared" si="71" ref="FT19:FT35">FR19+FS19</f>
        <v>0</v>
      </c>
      <c r="FU19" s="17"/>
      <c r="FV19" s="17"/>
      <c r="FW19" s="18">
        <f aca="true" t="shared" si="72" ref="FW19:FW35">FU19+FV19</f>
        <v>0</v>
      </c>
      <c r="FX19" s="17"/>
      <c r="FY19" s="17"/>
      <c r="FZ19" s="18">
        <f aca="true" t="shared" si="73" ref="FZ19:FZ35">FX19+FY19</f>
        <v>0</v>
      </c>
      <c r="GA19" s="17"/>
      <c r="GB19" s="17"/>
      <c r="GC19" s="18">
        <f aca="true" t="shared" si="74" ref="GC19:GC35">GA19+GB19</f>
        <v>0</v>
      </c>
      <c r="GD19" s="18">
        <f t="shared" si="3"/>
        <v>14415058.309999999</v>
      </c>
      <c r="GE19" s="18">
        <f t="shared" si="4"/>
        <v>11204</v>
      </c>
      <c r="GF19" s="18">
        <f aca="true" t="shared" si="75" ref="GF19:GF35">GD19+GE19</f>
        <v>14426262.309999999</v>
      </c>
    </row>
    <row r="20" spans="1:188" ht="15.75">
      <c r="A20" s="11">
        <v>18202100000</v>
      </c>
      <c r="B20" s="16" t="s">
        <v>54</v>
      </c>
      <c r="C20" s="17"/>
      <c r="D20" s="17"/>
      <c r="E20" s="18">
        <f t="shared" si="5"/>
        <v>0</v>
      </c>
      <c r="F20" s="17"/>
      <c r="G20" s="17"/>
      <c r="H20" s="18">
        <f>F20+G20</f>
        <v>0</v>
      </c>
      <c r="I20" s="17">
        <f t="shared" si="6"/>
        <v>0</v>
      </c>
      <c r="J20" s="17">
        <f t="shared" si="7"/>
        <v>0</v>
      </c>
      <c r="K20" s="18">
        <f t="shared" si="8"/>
        <v>0</v>
      </c>
      <c r="L20" s="17"/>
      <c r="M20" s="17"/>
      <c r="N20" s="18">
        <f t="shared" si="9"/>
        <v>0</v>
      </c>
      <c r="O20" s="17">
        <f>R20+U20</f>
        <v>0</v>
      </c>
      <c r="P20" s="17">
        <f>S20+V20</f>
        <v>0</v>
      </c>
      <c r="Q20" s="18">
        <f t="shared" si="12"/>
        <v>0</v>
      </c>
      <c r="R20" s="17"/>
      <c r="S20" s="17"/>
      <c r="T20" s="18">
        <f t="shared" si="13"/>
        <v>0</v>
      </c>
      <c r="U20" s="17"/>
      <c r="V20" s="17"/>
      <c r="W20" s="18">
        <f t="shared" si="14"/>
        <v>0</v>
      </c>
      <c r="X20" s="17">
        <f t="shared" si="15"/>
        <v>0</v>
      </c>
      <c r="Y20" s="17">
        <f t="shared" si="16"/>
        <v>0</v>
      </c>
      <c r="Z20" s="18">
        <f t="shared" si="17"/>
        <v>0</v>
      </c>
      <c r="AA20" s="17"/>
      <c r="AB20" s="17"/>
      <c r="AC20" s="18">
        <f t="shared" si="18"/>
        <v>0</v>
      </c>
      <c r="AD20" s="17"/>
      <c r="AE20" s="17"/>
      <c r="AF20" s="18">
        <f t="shared" si="19"/>
        <v>0</v>
      </c>
      <c r="AG20" s="17"/>
      <c r="AH20" s="17"/>
      <c r="AI20" s="18">
        <f t="shared" si="20"/>
        <v>0</v>
      </c>
      <c r="AJ20" s="17"/>
      <c r="AK20" s="17"/>
      <c r="AL20" s="18">
        <f t="shared" si="21"/>
        <v>0</v>
      </c>
      <c r="AM20" s="17">
        <f t="shared" si="0"/>
        <v>0</v>
      </c>
      <c r="AN20" s="17">
        <f t="shared" si="1"/>
        <v>0</v>
      </c>
      <c r="AO20" s="18">
        <f t="shared" si="22"/>
        <v>0</v>
      </c>
      <c r="AP20" s="17"/>
      <c r="AQ20" s="17"/>
      <c r="AR20" s="18">
        <f t="shared" si="23"/>
        <v>0</v>
      </c>
      <c r="AS20" s="17"/>
      <c r="AT20" s="17"/>
      <c r="AU20" s="18">
        <f t="shared" si="24"/>
        <v>0</v>
      </c>
      <c r="AV20" s="17"/>
      <c r="AW20" s="17"/>
      <c r="AX20" s="18">
        <f t="shared" si="25"/>
        <v>0</v>
      </c>
      <c r="AY20" s="17"/>
      <c r="AZ20" s="17"/>
      <c r="BA20" s="18">
        <f t="shared" si="26"/>
        <v>0</v>
      </c>
      <c r="BB20" s="17"/>
      <c r="BC20" s="17"/>
      <c r="BD20" s="18">
        <f t="shared" si="27"/>
        <v>0</v>
      </c>
      <c r="BE20" s="17"/>
      <c r="BF20" s="17"/>
      <c r="BG20" s="18">
        <f>BE20+BF20</f>
        <v>0</v>
      </c>
      <c r="BH20" s="17"/>
      <c r="BI20" s="17"/>
      <c r="BJ20" s="18">
        <f>BH20+BI20</f>
        <v>0</v>
      </c>
      <c r="BK20" s="17">
        <f aca="true" t="shared" si="76" ref="BK20:BK35">BN20+BQ20+BT20+BW20+BZ20+CC20+CF20+CI20+DG20+DP20+DS20+EB20+EE20+DV20+DY20+EH20+EK20+EN20+EQ20+ET20</f>
        <v>0</v>
      </c>
      <c r="BL20" s="17">
        <f t="shared" si="28"/>
        <v>0</v>
      </c>
      <c r="BM20" s="18">
        <f t="shared" si="29"/>
        <v>0</v>
      </c>
      <c r="BN20" s="17"/>
      <c r="BO20" s="17"/>
      <c r="BP20" s="18">
        <f t="shared" si="30"/>
        <v>0</v>
      </c>
      <c r="BQ20" s="17"/>
      <c r="BR20" s="17"/>
      <c r="BS20" s="18">
        <f t="shared" si="31"/>
        <v>0</v>
      </c>
      <c r="BT20" s="17"/>
      <c r="BU20" s="17"/>
      <c r="BV20" s="18">
        <f t="shared" si="32"/>
        <v>0</v>
      </c>
      <c r="BW20" s="17"/>
      <c r="BX20" s="17"/>
      <c r="BY20" s="18">
        <f t="shared" si="33"/>
        <v>0</v>
      </c>
      <c r="BZ20" s="17"/>
      <c r="CA20" s="17"/>
      <c r="CB20" s="18">
        <f t="shared" si="34"/>
        <v>0</v>
      </c>
      <c r="CC20" s="17"/>
      <c r="CD20" s="17"/>
      <c r="CE20" s="18">
        <f t="shared" si="35"/>
        <v>0</v>
      </c>
      <c r="CF20" s="17"/>
      <c r="CG20" s="17"/>
      <c r="CH20" s="18">
        <f t="shared" si="36"/>
        <v>0</v>
      </c>
      <c r="CI20" s="17">
        <f t="shared" si="37"/>
        <v>0</v>
      </c>
      <c r="CJ20" s="17">
        <f t="shared" si="37"/>
        <v>0</v>
      </c>
      <c r="CK20" s="18">
        <f t="shared" si="38"/>
        <v>0</v>
      </c>
      <c r="CL20" s="17"/>
      <c r="CM20" s="17"/>
      <c r="CN20" s="18">
        <f t="shared" si="39"/>
        <v>0</v>
      </c>
      <c r="CO20" s="17"/>
      <c r="CP20" s="17"/>
      <c r="CQ20" s="18">
        <f t="shared" si="40"/>
        <v>0</v>
      </c>
      <c r="CR20" s="17"/>
      <c r="CS20" s="17"/>
      <c r="CT20" s="18">
        <f t="shared" si="41"/>
        <v>0</v>
      </c>
      <c r="CU20" s="17"/>
      <c r="CV20" s="17"/>
      <c r="CW20" s="18">
        <f t="shared" si="42"/>
        <v>0</v>
      </c>
      <c r="CX20" s="17"/>
      <c r="CY20" s="17"/>
      <c r="CZ20" s="18">
        <f t="shared" si="43"/>
        <v>0</v>
      </c>
      <c r="DA20" s="17"/>
      <c r="DB20" s="17"/>
      <c r="DC20" s="18">
        <f t="shared" si="44"/>
        <v>0</v>
      </c>
      <c r="DD20" s="17"/>
      <c r="DE20" s="17"/>
      <c r="DF20" s="18">
        <f t="shared" si="45"/>
        <v>0</v>
      </c>
      <c r="DG20" s="17">
        <f t="shared" si="46"/>
        <v>0</v>
      </c>
      <c r="DH20" s="17">
        <f t="shared" si="46"/>
        <v>0</v>
      </c>
      <c r="DI20" s="18">
        <f t="shared" si="47"/>
        <v>0</v>
      </c>
      <c r="DJ20" s="17"/>
      <c r="DK20" s="17"/>
      <c r="DL20" s="18">
        <f t="shared" si="48"/>
        <v>0</v>
      </c>
      <c r="DM20" s="17"/>
      <c r="DN20" s="17"/>
      <c r="DO20" s="18">
        <f t="shared" si="49"/>
        <v>0</v>
      </c>
      <c r="DP20" s="17"/>
      <c r="DQ20" s="17"/>
      <c r="DR20" s="18">
        <f t="shared" si="50"/>
        <v>0</v>
      </c>
      <c r="DS20" s="17"/>
      <c r="DT20" s="17"/>
      <c r="DU20" s="18">
        <f t="shared" si="51"/>
        <v>0</v>
      </c>
      <c r="DV20" s="17"/>
      <c r="DW20" s="17"/>
      <c r="DX20" s="18">
        <f t="shared" si="52"/>
        <v>0</v>
      </c>
      <c r="DY20" s="17"/>
      <c r="DZ20" s="17"/>
      <c r="EA20" s="18">
        <f t="shared" si="53"/>
        <v>0</v>
      </c>
      <c r="EB20" s="17"/>
      <c r="EC20" s="17"/>
      <c r="ED20" s="18">
        <f t="shared" si="54"/>
        <v>0</v>
      </c>
      <c r="EE20" s="17"/>
      <c r="EF20" s="17"/>
      <c r="EG20" s="18">
        <f t="shared" si="55"/>
        <v>0</v>
      </c>
      <c r="EH20" s="17"/>
      <c r="EI20" s="17"/>
      <c r="EJ20" s="18">
        <f t="shared" si="56"/>
        <v>0</v>
      </c>
      <c r="EK20" s="17"/>
      <c r="EL20" s="17"/>
      <c r="EM20" s="18">
        <f t="shared" si="57"/>
        <v>0</v>
      </c>
      <c r="EN20" s="17"/>
      <c r="EO20" s="17"/>
      <c r="EP20" s="18">
        <f t="shared" si="58"/>
        <v>0</v>
      </c>
      <c r="EQ20" s="17"/>
      <c r="ER20" s="17"/>
      <c r="ES20" s="18">
        <f t="shared" si="59"/>
        <v>0</v>
      </c>
      <c r="ET20" s="17"/>
      <c r="EU20" s="17"/>
      <c r="EV20" s="18">
        <f t="shared" si="60"/>
        <v>0</v>
      </c>
      <c r="EW20" s="17">
        <f t="shared" si="61"/>
        <v>0</v>
      </c>
      <c r="EX20" s="17">
        <f t="shared" si="61"/>
        <v>0</v>
      </c>
      <c r="EY20" s="18">
        <f t="shared" si="62"/>
        <v>0</v>
      </c>
      <c r="EZ20" s="17"/>
      <c r="FA20" s="17"/>
      <c r="FB20" s="18">
        <f t="shared" si="63"/>
        <v>0</v>
      </c>
      <c r="FC20" s="17">
        <f t="shared" si="64"/>
        <v>0</v>
      </c>
      <c r="FD20" s="17">
        <f t="shared" si="65"/>
        <v>0</v>
      </c>
      <c r="FE20" s="18">
        <f t="shared" si="66"/>
        <v>0</v>
      </c>
      <c r="FF20" s="17"/>
      <c r="FG20" s="17"/>
      <c r="FH20" s="18">
        <f t="shared" si="67"/>
        <v>0</v>
      </c>
      <c r="FI20" s="17"/>
      <c r="FJ20" s="17"/>
      <c r="FK20" s="18">
        <f t="shared" si="68"/>
        <v>0</v>
      </c>
      <c r="FL20" s="17"/>
      <c r="FM20" s="17"/>
      <c r="FN20" s="18">
        <f t="shared" si="69"/>
        <v>0</v>
      </c>
      <c r="FO20" s="17">
        <f t="shared" si="2"/>
        <v>0</v>
      </c>
      <c r="FP20" s="17">
        <f t="shared" si="2"/>
        <v>0</v>
      </c>
      <c r="FQ20" s="18">
        <f t="shared" si="70"/>
        <v>0</v>
      </c>
      <c r="FR20" s="17"/>
      <c r="FS20" s="17"/>
      <c r="FT20" s="18">
        <f t="shared" si="71"/>
        <v>0</v>
      </c>
      <c r="FU20" s="17"/>
      <c r="FV20" s="17"/>
      <c r="FW20" s="18">
        <f t="shared" si="72"/>
        <v>0</v>
      </c>
      <c r="FX20" s="17"/>
      <c r="FY20" s="17"/>
      <c r="FZ20" s="18">
        <f t="shared" si="73"/>
        <v>0</v>
      </c>
      <c r="GA20" s="17"/>
      <c r="GB20" s="17"/>
      <c r="GC20" s="18">
        <f t="shared" si="74"/>
        <v>0</v>
      </c>
      <c r="GD20" s="18">
        <f t="shared" si="3"/>
        <v>0</v>
      </c>
      <c r="GE20" s="18">
        <f t="shared" si="4"/>
        <v>0</v>
      </c>
      <c r="GF20" s="18">
        <f t="shared" si="75"/>
        <v>0</v>
      </c>
    </row>
    <row r="21" spans="1:188" ht="31.5">
      <c r="A21" s="11">
        <v>18530000000</v>
      </c>
      <c r="B21" s="16" t="s">
        <v>103</v>
      </c>
      <c r="C21" s="17"/>
      <c r="D21" s="17"/>
      <c r="E21" s="18">
        <f>C21+D21</f>
        <v>0</v>
      </c>
      <c r="F21" s="17"/>
      <c r="G21" s="17"/>
      <c r="H21" s="18">
        <f>F21+G21</f>
        <v>0</v>
      </c>
      <c r="I21" s="17">
        <f>L21</f>
        <v>0</v>
      </c>
      <c r="J21" s="17">
        <f>M21</f>
        <v>0</v>
      </c>
      <c r="K21" s="18">
        <f>I21+J21</f>
        <v>0</v>
      </c>
      <c r="L21" s="17"/>
      <c r="M21" s="17"/>
      <c r="N21" s="18">
        <f>L21+M21</f>
        <v>0</v>
      </c>
      <c r="O21" s="17">
        <f>R21+U21</f>
        <v>0</v>
      </c>
      <c r="P21" s="17">
        <f>S21+V21</f>
        <v>0</v>
      </c>
      <c r="Q21" s="18">
        <f>O21+P21</f>
        <v>0</v>
      </c>
      <c r="R21" s="17"/>
      <c r="S21" s="17"/>
      <c r="T21" s="18">
        <f>R21+S21</f>
        <v>0</v>
      </c>
      <c r="U21" s="17"/>
      <c r="V21" s="17"/>
      <c r="W21" s="18">
        <f>U21+V21</f>
        <v>0</v>
      </c>
      <c r="X21" s="17">
        <f>AA21+AM21</f>
        <v>0</v>
      </c>
      <c r="Y21" s="17">
        <f>AB21+AN21</f>
        <v>0</v>
      </c>
      <c r="Z21" s="18">
        <f>X21+Y21</f>
        <v>0</v>
      </c>
      <c r="AA21" s="17"/>
      <c r="AB21" s="17"/>
      <c r="AC21" s="18">
        <f>AA21+AB21</f>
        <v>0</v>
      </c>
      <c r="AD21" s="17"/>
      <c r="AE21" s="17"/>
      <c r="AF21" s="18">
        <f>AD21+AE21</f>
        <v>0</v>
      </c>
      <c r="AG21" s="17"/>
      <c r="AH21" s="17"/>
      <c r="AI21" s="18">
        <f>AG21+AH21</f>
        <v>0</v>
      </c>
      <c r="AJ21" s="17"/>
      <c r="AK21" s="17"/>
      <c r="AL21" s="18">
        <f>AJ21+AK21</f>
        <v>0</v>
      </c>
      <c r="AM21" s="17">
        <f t="shared" si="0"/>
        <v>0</v>
      </c>
      <c r="AN21" s="17">
        <f t="shared" si="1"/>
        <v>0</v>
      </c>
      <c r="AO21" s="18">
        <f>AM21+AN21</f>
        <v>0</v>
      </c>
      <c r="AP21" s="17"/>
      <c r="AQ21" s="17"/>
      <c r="AR21" s="18">
        <f>AP21+AQ21</f>
        <v>0</v>
      </c>
      <c r="AS21" s="17"/>
      <c r="AT21" s="17"/>
      <c r="AU21" s="18">
        <f>AS21+AT21</f>
        <v>0</v>
      </c>
      <c r="AV21" s="17"/>
      <c r="AW21" s="17"/>
      <c r="AX21" s="18">
        <f>AV21+AW21</f>
        <v>0</v>
      </c>
      <c r="AY21" s="17"/>
      <c r="AZ21" s="17"/>
      <c r="BA21" s="18">
        <f>AY21+AZ21</f>
        <v>0</v>
      </c>
      <c r="BB21" s="17"/>
      <c r="BC21" s="17"/>
      <c r="BD21" s="18">
        <f>BB21+BC21</f>
        <v>0</v>
      </c>
      <c r="BE21" s="17"/>
      <c r="BF21" s="17"/>
      <c r="BG21" s="18">
        <f>BE21+BF21</f>
        <v>0</v>
      </c>
      <c r="BH21" s="17"/>
      <c r="BI21" s="17"/>
      <c r="BJ21" s="18">
        <f>BH21+BI21</f>
        <v>0</v>
      </c>
      <c r="BK21" s="17">
        <f>BN21+BQ21+BT21+BW21+BZ21+CC21+CF21+CI21+DG21+DP21+DS21+EB21+EE21+DV21+DY21+EH21+EK21+EN21+EQ21+ET21</f>
        <v>0</v>
      </c>
      <c r="BL21" s="17">
        <f>BO21+BR21+BU21+BX21+CA21+CD21+CG21+CJ21+DH21+DQ21+DT21+EC21+EF21+DW21+DZ21+EI21+EL21+EO21+ER21+EU21</f>
        <v>0</v>
      </c>
      <c r="BM21" s="18">
        <f>BK21+BL21</f>
        <v>0</v>
      </c>
      <c r="BN21" s="17"/>
      <c r="BO21" s="17"/>
      <c r="BP21" s="18">
        <f>BN21+BO21</f>
        <v>0</v>
      </c>
      <c r="BQ21" s="17"/>
      <c r="BR21" s="17"/>
      <c r="BS21" s="18">
        <f>BQ21+BR21</f>
        <v>0</v>
      </c>
      <c r="BT21" s="17"/>
      <c r="BU21" s="17"/>
      <c r="BV21" s="18">
        <f>BT21+BU21</f>
        <v>0</v>
      </c>
      <c r="BW21" s="17"/>
      <c r="BX21" s="17"/>
      <c r="BY21" s="18">
        <f>BW21+BX21</f>
        <v>0</v>
      </c>
      <c r="BZ21" s="17"/>
      <c r="CA21" s="17"/>
      <c r="CB21" s="18">
        <f>BZ21+CA21</f>
        <v>0</v>
      </c>
      <c r="CC21" s="17"/>
      <c r="CD21" s="17"/>
      <c r="CE21" s="18">
        <f>CC21+CD21</f>
        <v>0</v>
      </c>
      <c r="CF21" s="17"/>
      <c r="CG21" s="17"/>
      <c r="CH21" s="18">
        <f>CF21+CG21</f>
        <v>0</v>
      </c>
      <c r="CI21" s="17">
        <f>CL21+CO21+CR21+CU21+CX21+DA21+DD21</f>
        <v>0</v>
      </c>
      <c r="CJ21" s="17">
        <f>CM21+CP21+CS21+CV21+CY21+DB21+DE21</f>
        <v>0</v>
      </c>
      <c r="CK21" s="18">
        <f>CI21+CJ21</f>
        <v>0</v>
      </c>
      <c r="CL21" s="17"/>
      <c r="CM21" s="17"/>
      <c r="CN21" s="18">
        <f>CL21+CM21</f>
        <v>0</v>
      </c>
      <c r="CO21" s="17"/>
      <c r="CP21" s="17"/>
      <c r="CQ21" s="18">
        <f>CO21+CP21</f>
        <v>0</v>
      </c>
      <c r="CR21" s="17"/>
      <c r="CS21" s="17"/>
      <c r="CT21" s="18">
        <f>CR21+CS21</f>
        <v>0</v>
      </c>
      <c r="CU21" s="17"/>
      <c r="CV21" s="17"/>
      <c r="CW21" s="18">
        <f>CU21+CV21</f>
        <v>0</v>
      </c>
      <c r="CX21" s="17"/>
      <c r="CY21" s="17"/>
      <c r="CZ21" s="18">
        <f>CX21+CY21</f>
        <v>0</v>
      </c>
      <c r="DA21" s="17"/>
      <c r="DB21" s="17"/>
      <c r="DC21" s="18">
        <f>DA21+DB21</f>
        <v>0</v>
      </c>
      <c r="DD21" s="17"/>
      <c r="DE21" s="17"/>
      <c r="DF21" s="18">
        <f>DD21+DE21</f>
        <v>0</v>
      </c>
      <c r="DG21" s="17">
        <f>DJ21+DM21</f>
        <v>0</v>
      </c>
      <c r="DH21" s="17">
        <f>DK21+DN21</f>
        <v>0</v>
      </c>
      <c r="DI21" s="18">
        <f>DG21+DH21</f>
        <v>0</v>
      </c>
      <c r="DJ21" s="17"/>
      <c r="DK21" s="17"/>
      <c r="DL21" s="18">
        <f>DJ21+DK21</f>
        <v>0</v>
      </c>
      <c r="DM21" s="17"/>
      <c r="DN21" s="17"/>
      <c r="DO21" s="18">
        <f>DM21+DN21</f>
        <v>0</v>
      </c>
      <c r="DP21" s="17"/>
      <c r="DQ21" s="17"/>
      <c r="DR21" s="18">
        <f>DP21+DQ21</f>
        <v>0</v>
      </c>
      <c r="DS21" s="17"/>
      <c r="DT21" s="17"/>
      <c r="DU21" s="18">
        <f>DS21+DT21</f>
        <v>0</v>
      </c>
      <c r="DV21" s="17"/>
      <c r="DW21" s="17"/>
      <c r="DX21" s="18">
        <f>DV21+DW21</f>
        <v>0</v>
      </c>
      <c r="DY21" s="17"/>
      <c r="DZ21" s="17"/>
      <c r="EA21" s="18">
        <f>DY21+DZ21</f>
        <v>0</v>
      </c>
      <c r="EB21" s="17"/>
      <c r="EC21" s="17"/>
      <c r="ED21" s="18">
        <f>EB21+EC21</f>
        <v>0</v>
      </c>
      <c r="EE21" s="17"/>
      <c r="EF21" s="17"/>
      <c r="EG21" s="18">
        <f>EE21+EF21</f>
        <v>0</v>
      </c>
      <c r="EH21" s="17"/>
      <c r="EI21" s="17"/>
      <c r="EJ21" s="18">
        <f>EH21+EI21</f>
        <v>0</v>
      </c>
      <c r="EK21" s="17"/>
      <c r="EL21" s="17"/>
      <c r="EM21" s="18">
        <f>EK21+EL21</f>
        <v>0</v>
      </c>
      <c r="EN21" s="17"/>
      <c r="EO21" s="17"/>
      <c r="EP21" s="18">
        <f>EN21+EO21</f>
        <v>0</v>
      </c>
      <c r="EQ21" s="17"/>
      <c r="ER21" s="17"/>
      <c r="ES21" s="18">
        <f>EQ21+ER21</f>
        <v>0</v>
      </c>
      <c r="ET21" s="17"/>
      <c r="EU21" s="17"/>
      <c r="EV21" s="18">
        <f>ET21+EU21</f>
        <v>0</v>
      </c>
      <c r="EW21" s="17">
        <f>EZ21</f>
        <v>0</v>
      </c>
      <c r="EX21" s="17">
        <f>FA21</f>
        <v>0</v>
      </c>
      <c r="EY21" s="18">
        <f>EW21+EX21</f>
        <v>0</v>
      </c>
      <c r="EZ21" s="17"/>
      <c r="FA21" s="17"/>
      <c r="FB21" s="18">
        <f>EZ21+FA21</f>
        <v>0</v>
      </c>
      <c r="FC21" s="17">
        <f>FF21+FI21</f>
        <v>0</v>
      </c>
      <c r="FD21" s="17">
        <f>FG21+FJ21</f>
        <v>0</v>
      </c>
      <c r="FE21" s="18">
        <f>FC21+FD21</f>
        <v>0</v>
      </c>
      <c r="FF21" s="17"/>
      <c r="FG21" s="17"/>
      <c r="FH21" s="18">
        <f>FF21+FG21</f>
        <v>0</v>
      </c>
      <c r="FI21" s="17"/>
      <c r="FJ21" s="17"/>
      <c r="FK21" s="18">
        <f>FI21+FJ21</f>
        <v>0</v>
      </c>
      <c r="FL21" s="17"/>
      <c r="FM21" s="17"/>
      <c r="FN21" s="18">
        <f>FL21+FM21</f>
        <v>0</v>
      </c>
      <c r="FO21" s="17">
        <f>FR21+FU21+FX21+GA21</f>
        <v>0</v>
      </c>
      <c r="FP21" s="17">
        <f>FS21+FV21+FY21+GB21</f>
        <v>0</v>
      </c>
      <c r="FQ21" s="18">
        <f>FO21+FP21</f>
        <v>0</v>
      </c>
      <c r="FR21" s="17"/>
      <c r="FS21" s="17"/>
      <c r="FT21" s="18">
        <f>FR21+FS21</f>
        <v>0</v>
      </c>
      <c r="FU21" s="17"/>
      <c r="FV21" s="17"/>
      <c r="FW21" s="18">
        <f>FU21+FV21</f>
        <v>0</v>
      </c>
      <c r="FX21" s="17"/>
      <c r="FY21" s="17"/>
      <c r="FZ21" s="18">
        <f>FX21+FY21</f>
        <v>0</v>
      </c>
      <c r="GA21" s="17"/>
      <c r="GB21" s="17"/>
      <c r="GC21" s="18">
        <f>GA21+GB21</f>
        <v>0</v>
      </c>
      <c r="GD21" s="18">
        <f t="shared" si="3"/>
        <v>0</v>
      </c>
      <c r="GE21" s="18">
        <f t="shared" si="4"/>
        <v>0</v>
      </c>
      <c r="GF21" s="18">
        <f>GD21+GE21</f>
        <v>0</v>
      </c>
    </row>
    <row r="22" spans="1:188" ht="15.75">
      <c r="A22" s="11">
        <v>18318401000</v>
      </c>
      <c r="B22" s="16" t="s">
        <v>28</v>
      </c>
      <c r="C22" s="17"/>
      <c r="D22" s="17"/>
      <c r="E22" s="18">
        <f t="shared" si="5"/>
        <v>0</v>
      </c>
      <c r="F22" s="17"/>
      <c r="G22" s="17"/>
      <c r="H22" s="18">
        <f aca="true" t="shared" si="77" ref="H22:H35">F22+G22</f>
        <v>0</v>
      </c>
      <c r="I22" s="17">
        <f t="shared" si="6"/>
        <v>0</v>
      </c>
      <c r="J22" s="17">
        <f t="shared" si="7"/>
        <v>0</v>
      </c>
      <c r="K22" s="18">
        <f t="shared" si="8"/>
        <v>0</v>
      </c>
      <c r="L22" s="17"/>
      <c r="M22" s="17"/>
      <c r="N22" s="18">
        <f t="shared" si="9"/>
        <v>0</v>
      </c>
      <c r="O22" s="17">
        <f t="shared" si="10"/>
        <v>0</v>
      </c>
      <c r="P22" s="17">
        <f t="shared" si="11"/>
        <v>0</v>
      </c>
      <c r="Q22" s="18">
        <f t="shared" si="12"/>
        <v>0</v>
      </c>
      <c r="R22" s="17"/>
      <c r="S22" s="17"/>
      <c r="T22" s="18">
        <f t="shared" si="13"/>
        <v>0</v>
      </c>
      <c r="U22" s="17"/>
      <c r="V22" s="17"/>
      <c r="W22" s="18">
        <f t="shared" si="14"/>
        <v>0</v>
      </c>
      <c r="X22" s="17">
        <f t="shared" si="15"/>
        <v>0</v>
      </c>
      <c r="Y22" s="17">
        <f t="shared" si="16"/>
        <v>0</v>
      </c>
      <c r="Z22" s="18">
        <f t="shared" si="17"/>
        <v>0</v>
      </c>
      <c r="AA22" s="17"/>
      <c r="AB22" s="17"/>
      <c r="AC22" s="18">
        <f t="shared" si="18"/>
        <v>0</v>
      </c>
      <c r="AD22" s="17"/>
      <c r="AE22" s="17"/>
      <c r="AF22" s="18">
        <f t="shared" si="19"/>
        <v>0</v>
      </c>
      <c r="AG22" s="17"/>
      <c r="AH22" s="17"/>
      <c r="AI22" s="18">
        <f t="shared" si="20"/>
        <v>0</v>
      </c>
      <c r="AJ22" s="17"/>
      <c r="AK22" s="17"/>
      <c r="AL22" s="18">
        <f t="shared" si="21"/>
        <v>0</v>
      </c>
      <c r="AM22" s="17">
        <f t="shared" si="0"/>
        <v>0</v>
      </c>
      <c r="AN22" s="17">
        <f t="shared" si="1"/>
        <v>0</v>
      </c>
      <c r="AO22" s="18">
        <f t="shared" si="22"/>
        <v>0</v>
      </c>
      <c r="AP22" s="17"/>
      <c r="AQ22" s="17"/>
      <c r="AR22" s="18">
        <f t="shared" si="23"/>
        <v>0</v>
      </c>
      <c r="AS22" s="17"/>
      <c r="AT22" s="17"/>
      <c r="AU22" s="18">
        <f t="shared" si="24"/>
        <v>0</v>
      </c>
      <c r="AV22" s="17"/>
      <c r="AW22" s="17"/>
      <c r="AX22" s="18">
        <f t="shared" si="25"/>
        <v>0</v>
      </c>
      <c r="AY22" s="17"/>
      <c r="AZ22" s="17"/>
      <c r="BA22" s="18">
        <f t="shared" si="26"/>
        <v>0</v>
      </c>
      <c r="BB22" s="17"/>
      <c r="BC22" s="17"/>
      <c r="BD22" s="18">
        <f t="shared" si="27"/>
        <v>0</v>
      </c>
      <c r="BE22" s="17"/>
      <c r="BF22" s="17"/>
      <c r="BG22" s="18">
        <f aca="true" t="shared" si="78" ref="BG22:BG35">BE22+BF22</f>
        <v>0</v>
      </c>
      <c r="BH22" s="17"/>
      <c r="BI22" s="17"/>
      <c r="BJ22" s="18">
        <f aca="true" t="shared" si="79" ref="BJ22:BJ35">BH22+BI22</f>
        <v>0</v>
      </c>
      <c r="BK22" s="17">
        <f t="shared" si="76"/>
        <v>251345</v>
      </c>
      <c r="BL22" s="17">
        <f t="shared" si="28"/>
        <v>0</v>
      </c>
      <c r="BM22" s="18">
        <f t="shared" si="29"/>
        <v>251345</v>
      </c>
      <c r="BN22" s="17"/>
      <c r="BO22" s="17"/>
      <c r="BP22" s="18">
        <f t="shared" si="30"/>
        <v>0</v>
      </c>
      <c r="BQ22" s="17"/>
      <c r="BR22" s="17"/>
      <c r="BS22" s="18">
        <f t="shared" si="31"/>
        <v>0</v>
      </c>
      <c r="BT22" s="17"/>
      <c r="BU22" s="17"/>
      <c r="BV22" s="18">
        <f t="shared" si="32"/>
        <v>0</v>
      </c>
      <c r="BW22" s="17"/>
      <c r="BX22" s="17"/>
      <c r="BY22" s="18">
        <f t="shared" si="33"/>
        <v>0</v>
      </c>
      <c r="BZ22" s="17"/>
      <c r="CA22" s="17"/>
      <c r="CB22" s="18">
        <f t="shared" si="34"/>
        <v>0</v>
      </c>
      <c r="CC22" s="17"/>
      <c r="CD22" s="17"/>
      <c r="CE22" s="18">
        <f t="shared" si="35"/>
        <v>0</v>
      </c>
      <c r="CF22" s="17"/>
      <c r="CG22" s="17"/>
      <c r="CH22" s="18">
        <f t="shared" si="36"/>
        <v>0</v>
      </c>
      <c r="CI22" s="17">
        <f t="shared" si="37"/>
        <v>150050</v>
      </c>
      <c r="CJ22" s="17">
        <f t="shared" si="37"/>
        <v>0</v>
      </c>
      <c r="CK22" s="18">
        <f t="shared" si="38"/>
        <v>150050</v>
      </c>
      <c r="CL22" s="17">
        <v>27250</v>
      </c>
      <c r="CM22" s="17"/>
      <c r="CN22" s="18">
        <f t="shared" si="39"/>
        <v>27250</v>
      </c>
      <c r="CO22" s="17">
        <v>18000</v>
      </c>
      <c r="CP22" s="17"/>
      <c r="CQ22" s="18">
        <f t="shared" si="40"/>
        <v>18000</v>
      </c>
      <c r="CR22" s="17">
        <v>39300</v>
      </c>
      <c r="CS22" s="17"/>
      <c r="CT22" s="18">
        <f t="shared" si="41"/>
        <v>39300</v>
      </c>
      <c r="CU22" s="17">
        <v>47500</v>
      </c>
      <c r="CV22" s="17"/>
      <c r="CW22" s="18">
        <f t="shared" si="42"/>
        <v>47500</v>
      </c>
      <c r="CX22" s="17">
        <v>8000</v>
      </c>
      <c r="CY22" s="17"/>
      <c r="CZ22" s="18">
        <f t="shared" si="43"/>
        <v>8000</v>
      </c>
      <c r="DA22" s="17"/>
      <c r="DB22" s="17"/>
      <c r="DC22" s="18">
        <f t="shared" si="44"/>
        <v>0</v>
      </c>
      <c r="DD22" s="17">
        <v>10000</v>
      </c>
      <c r="DE22" s="17"/>
      <c r="DF22" s="18">
        <f t="shared" si="45"/>
        <v>10000</v>
      </c>
      <c r="DG22" s="17">
        <f t="shared" si="46"/>
        <v>47790</v>
      </c>
      <c r="DH22" s="17">
        <f t="shared" si="46"/>
        <v>0</v>
      </c>
      <c r="DI22" s="18">
        <f t="shared" si="47"/>
        <v>47790</v>
      </c>
      <c r="DJ22" s="17">
        <v>40820</v>
      </c>
      <c r="DK22" s="17"/>
      <c r="DL22" s="18">
        <f t="shared" si="48"/>
        <v>40820</v>
      </c>
      <c r="DM22" s="17">
        <v>6970</v>
      </c>
      <c r="DN22" s="17"/>
      <c r="DO22" s="18">
        <f t="shared" si="49"/>
        <v>6970</v>
      </c>
      <c r="DP22" s="17">
        <v>53505</v>
      </c>
      <c r="DQ22" s="17"/>
      <c r="DR22" s="18">
        <f t="shared" si="50"/>
        <v>53505</v>
      </c>
      <c r="DS22" s="17"/>
      <c r="DT22" s="17"/>
      <c r="DU22" s="18">
        <f t="shared" si="51"/>
        <v>0</v>
      </c>
      <c r="DV22" s="17"/>
      <c r="DW22" s="17"/>
      <c r="DX22" s="18">
        <f t="shared" si="52"/>
        <v>0</v>
      </c>
      <c r="DY22" s="17"/>
      <c r="DZ22" s="17"/>
      <c r="EA22" s="18">
        <f t="shared" si="53"/>
        <v>0</v>
      </c>
      <c r="EB22" s="17"/>
      <c r="EC22" s="17"/>
      <c r="ED22" s="18">
        <f t="shared" si="54"/>
        <v>0</v>
      </c>
      <c r="EE22" s="17"/>
      <c r="EF22" s="17"/>
      <c r="EG22" s="18">
        <f t="shared" si="55"/>
        <v>0</v>
      </c>
      <c r="EH22" s="17"/>
      <c r="EI22" s="17"/>
      <c r="EJ22" s="18">
        <f t="shared" si="56"/>
        <v>0</v>
      </c>
      <c r="EK22" s="17"/>
      <c r="EL22" s="17"/>
      <c r="EM22" s="18">
        <f t="shared" si="57"/>
        <v>0</v>
      </c>
      <c r="EN22" s="17"/>
      <c r="EO22" s="17"/>
      <c r="EP22" s="18">
        <f t="shared" si="58"/>
        <v>0</v>
      </c>
      <c r="EQ22" s="17"/>
      <c r="ER22" s="17"/>
      <c r="ES22" s="18">
        <f t="shared" si="59"/>
        <v>0</v>
      </c>
      <c r="ET22" s="17"/>
      <c r="EU22" s="17"/>
      <c r="EV22" s="18">
        <f t="shared" si="60"/>
        <v>0</v>
      </c>
      <c r="EW22" s="17">
        <f t="shared" si="61"/>
        <v>0</v>
      </c>
      <c r="EX22" s="17">
        <f t="shared" si="61"/>
        <v>0</v>
      </c>
      <c r="EY22" s="18">
        <f t="shared" si="62"/>
        <v>0</v>
      </c>
      <c r="EZ22" s="17"/>
      <c r="FA22" s="17"/>
      <c r="FB22" s="18">
        <f t="shared" si="63"/>
        <v>0</v>
      </c>
      <c r="FC22" s="17">
        <f t="shared" si="64"/>
        <v>0</v>
      </c>
      <c r="FD22" s="17">
        <f t="shared" si="65"/>
        <v>0</v>
      </c>
      <c r="FE22" s="18">
        <f t="shared" si="66"/>
        <v>0</v>
      </c>
      <c r="FF22" s="17"/>
      <c r="FG22" s="17"/>
      <c r="FH22" s="18">
        <f t="shared" si="67"/>
        <v>0</v>
      </c>
      <c r="FI22" s="17"/>
      <c r="FJ22" s="17"/>
      <c r="FK22" s="18">
        <f t="shared" si="68"/>
        <v>0</v>
      </c>
      <c r="FL22" s="17"/>
      <c r="FM22" s="17"/>
      <c r="FN22" s="18">
        <f t="shared" si="69"/>
        <v>0</v>
      </c>
      <c r="FO22" s="17">
        <f>FR22+FU22+FX22+GA22</f>
        <v>100000</v>
      </c>
      <c r="FP22" s="17">
        <f>FS22+FV22+FY22+GB22</f>
        <v>0</v>
      </c>
      <c r="FQ22" s="18">
        <f t="shared" si="70"/>
        <v>100000</v>
      </c>
      <c r="FR22" s="17">
        <v>100000</v>
      </c>
      <c r="FS22" s="17"/>
      <c r="FT22" s="18">
        <f t="shared" si="71"/>
        <v>100000</v>
      </c>
      <c r="FU22" s="17"/>
      <c r="FV22" s="17"/>
      <c r="FW22" s="18">
        <f t="shared" si="72"/>
        <v>0</v>
      </c>
      <c r="FX22" s="17"/>
      <c r="FY22" s="17"/>
      <c r="FZ22" s="18">
        <f t="shared" si="73"/>
        <v>0</v>
      </c>
      <c r="GA22" s="17"/>
      <c r="GB22" s="17"/>
      <c r="GC22" s="18">
        <f t="shared" si="74"/>
        <v>0</v>
      </c>
      <c r="GD22" s="18">
        <f t="shared" si="3"/>
        <v>351345</v>
      </c>
      <c r="GE22" s="18">
        <f t="shared" si="4"/>
        <v>0</v>
      </c>
      <c r="GF22" s="18">
        <f t="shared" si="75"/>
        <v>351345</v>
      </c>
    </row>
    <row r="23" spans="1:188" ht="15.75">
      <c r="A23" s="11">
        <v>18318402000</v>
      </c>
      <c r="B23" s="16" t="s">
        <v>29</v>
      </c>
      <c r="C23" s="17"/>
      <c r="D23" s="17"/>
      <c r="E23" s="18">
        <f t="shared" si="5"/>
        <v>0</v>
      </c>
      <c r="F23" s="17"/>
      <c r="G23" s="17"/>
      <c r="H23" s="18">
        <f t="shared" si="77"/>
        <v>0</v>
      </c>
      <c r="I23" s="17">
        <f t="shared" si="6"/>
        <v>0</v>
      </c>
      <c r="J23" s="17">
        <f t="shared" si="7"/>
        <v>0</v>
      </c>
      <c r="K23" s="18">
        <f t="shared" si="8"/>
        <v>0</v>
      </c>
      <c r="L23" s="17"/>
      <c r="M23" s="17"/>
      <c r="N23" s="18">
        <f t="shared" si="9"/>
        <v>0</v>
      </c>
      <c r="O23" s="17">
        <f t="shared" si="10"/>
        <v>0</v>
      </c>
      <c r="P23" s="17">
        <f t="shared" si="11"/>
        <v>0</v>
      </c>
      <c r="Q23" s="18">
        <f t="shared" si="12"/>
        <v>0</v>
      </c>
      <c r="R23" s="17"/>
      <c r="S23" s="17"/>
      <c r="T23" s="18">
        <f t="shared" si="13"/>
        <v>0</v>
      </c>
      <c r="U23" s="17"/>
      <c r="V23" s="17"/>
      <c r="W23" s="18">
        <f t="shared" si="14"/>
        <v>0</v>
      </c>
      <c r="X23" s="17">
        <f t="shared" si="15"/>
        <v>0</v>
      </c>
      <c r="Y23" s="17">
        <f t="shared" si="16"/>
        <v>0</v>
      </c>
      <c r="Z23" s="18">
        <f t="shared" si="17"/>
        <v>0</v>
      </c>
      <c r="AA23" s="17"/>
      <c r="AB23" s="17"/>
      <c r="AC23" s="18">
        <f t="shared" si="18"/>
        <v>0</v>
      </c>
      <c r="AD23" s="17"/>
      <c r="AE23" s="17"/>
      <c r="AF23" s="18">
        <f t="shared" si="19"/>
        <v>0</v>
      </c>
      <c r="AG23" s="17"/>
      <c r="AH23" s="17"/>
      <c r="AI23" s="18">
        <f t="shared" si="20"/>
        <v>0</v>
      </c>
      <c r="AJ23" s="17"/>
      <c r="AK23" s="17"/>
      <c r="AL23" s="18">
        <f t="shared" si="21"/>
        <v>0</v>
      </c>
      <c r="AM23" s="17">
        <f t="shared" si="0"/>
        <v>0</v>
      </c>
      <c r="AN23" s="17">
        <f t="shared" si="1"/>
        <v>0</v>
      </c>
      <c r="AO23" s="18">
        <f t="shared" si="22"/>
        <v>0</v>
      </c>
      <c r="AP23" s="17"/>
      <c r="AQ23" s="17"/>
      <c r="AR23" s="18">
        <f t="shared" si="23"/>
        <v>0</v>
      </c>
      <c r="AS23" s="17"/>
      <c r="AT23" s="17"/>
      <c r="AU23" s="18">
        <f t="shared" si="24"/>
        <v>0</v>
      </c>
      <c r="AV23" s="17"/>
      <c r="AW23" s="17"/>
      <c r="AX23" s="18">
        <f t="shared" si="25"/>
        <v>0</v>
      </c>
      <c r="AY23" s="17"/>
      <c r="AZ23" s="17"/>
      <c r="BA23" s="18">
        <f t="shared" si="26"/>
        <v>0</v>
      </c>
      <c r="BB23" s="17"/>
      <c r="BC23" s="17"/>
      <c r="BD23" s="18">
        <f t="shared" si="27"/>
        <v>0</v>
      </c>
      <c r="BE23" s="17"/>
      <c r="BF23" s="17"/>
      <c r="BG23" s="18">
        <f t="shared" si="78"/>
        <v>0</v>
      </c>
      <c r="BH23" s="17"/>
      <c r="BI23" s="17"/>
      <c r="BJ23" s="18">
        <f t="shared" si="79"/>
        <v>0</v>
      </c>
      <c r="BK23" s="17">
        <f t="shared" si="76"/>
        <v>307646</v>
      </c>
      <c r="BL23" s="17">
        <f t="shared" si="28"/>
        <v>0</v>
      </c>
      <c r="BM23" s="18">
        <f t="shared" si="29"/>
        <v>307646</v>
      </c>
      <c r="BN23" s="17"/>
      <c r="BO23" s="17"/>
      <c r="BP23" s="18">
        <f t="shared" si="30"/>
        <v>0</v>
      </c>
      <c r="BQ23" s="17"/>
      <c r="BR23" s="17"/>
      <c r="BS23" s="18">
        <f t="shared" si="31"/>
        <v>0</v>
      </c>
      <c r="BT23" s="17"/>
      <c r="BU23" s="17"/>
      <c r="BV23" s="18">
        <f t="shared" si="32"/>
        <v>0</v>
      </c>
      <c r="BW23" s="17"/>
      <c r="BX23" s="17"/>
      <c r="BY23" s="18">
        <f t="shared" si="33"/>
        <v>0</v>
      </c>
      <c r="BZ23" s="17"/>
      <c r="CA23" s="17"/>
      <c r="CB23" s="18">
        <f t="shared" si="34"/>
        <v>0</v>
      </c>
      <c r="CC23" s="17"/>
      <c r="CD23" s="17"/>
      <c r="CE23" s="18">
        <f t="shared" si="35"/>
        <v>0</v>
      </c>
      <c r="CF23" s="17"/>
      <c r="CG23" s="17"/>
      <c r="CH23" s="18">
        <f t="shared" si="36"/>
        <v>0</v>
      </c>
      <c r="CI23" s="17">
        <f t="shared" si="37"/>
        <v>143800</v>
      </c>
      <c r="CJ23" s="17">
        <f t="shared" si="37"/>
        <v>0</v>
      </c>
      <c r="CK23" s="18">
        <f t="shared" si="38"/>
        <v>143800</v>
      </c>
      <c r="CL23" s="17">
        <v>31800</v>
      </c>
      <c r="CM23" s="17"/>
      <c r="CN23" s="18">
        <f t="shared" si="39"/>
        <v>31800</v>
      </c>
      <c r="CO23" s="17">
        <v>20000</v>
      </c>
      <c r="CP23" s="17"/>
      <c r="CQ23" s="18">
        <f t="shared" si="40"/>
        <v>20000</v>
      </c>
      <c r="CR23" s="17">
        <v>31200</v>
      </c>
      <c r="CS23" s="17"/>
      <c r="CT23" s="18">
        <f t="shared" si="41"/>
        <v>31200</v>
      </c>
      <c r="CU23" s="17">
        <v>42500</v>
      </c>
      <c r="CV23" s="17"/>
      <c r="CW23" s="18">
        <f t="shared" si="42"/>
        <v>42500</v>
      </c>
      <c r="CX23" s="17">
        <v>8300</v>
      </c>
      <c r="CY23" s="17"/>
      <c r="CZ23" s="18">
        <f t="shared" si="43"/>
        <v>8300</v>
      </c>
      <c r="DA23" s="17"/>
      <c r="DB23" s="17"/>
      <c r="DC23" s="18">
        <f t="shared" si="44"/>
        <v>0</v>
      </c>
      <c r="DD23" s="17">
        <v>10000</v>
      </c>
      <c r="DE23" s="17"/>
      <c r="DF23" s="18">
        <f t="shared" si="45"/>
        <v>10000</v>
      </c>
      <c r="DG23" s="17">
        <f t="shared" si="46"/>
        <v>54490</v>
      </c>
      <c r="DH23" s="17">
        <f t="shared" si="46"/>
        <v>0</v>
      </c>
      <c r="DI23" s="18">
        <f t="shared" si="47"/>
        <v>54490</v>
      </c>
      <c r="DJ23" s="17">
        <v>42500</v>
      </c>
      <c r="DK23" s="17"/>
      <c r="DL23" s="18">
        <f t="shared" si="48"/>
        <v>42500</v>
      </c>
      <c r="DM23" s="17">
        <v>11990</v>
      </c>
      <c r="DN23" s="17"/>
      <c r="DO23" s="18">
        <f t="shared" si="49"/>
        <v>11990</v>
      </c>
      <c r="DP23" s="17">
        <v>109356</v>
      </c>
      <c r="DQ23" s="17"/>
      <c r="DR23" s="18">
        <f t="shared" si="50"/>
        <v>109356</v>
      </c>
      <c r="DS23" s="17"/>
      <c r="DT23" s="17"/>
      <c r="DU23" s="18">
        <f t="shared" si="51"/>
        <v>0</v>
      </c>
      <c r="DV23" s="17"/>
      <c r="DW23" s="17"/>
      <c r="DX23" s="18">
        <f t="shared" si="52"/>
        <v>0</v>
      </c>
      <c r="DY23" s="17"/>
      <c r="DZ23" s="17"/>
      <c r="EA23" s="18">
        <f t="shared" si="53"/>
        <v>0</v>
      </c>
      <c r="EB23" s="17"/>
      <c r="EC23" s="17"/>
      <c r="ED23" s="18">
        <f t="shared" si="54"/>
        <v>0</v>
      </c>
      <c r="EE23" s="17"/>
      <c r="EF23" s="17"/>
      <c r="EG23" s="18">
        <f t="shared" si="55"/>
        <v>0</v>
      </c>
      <c r="EH23" s="17"/>
      <c r="EI23" s="17"/>
      <c r="EJ23" s="18">
        <f t="shared" si="56"/>
        <v>0</v>
      </c>
      <c r="EK23" s="17"/>
      <c r="EL23" s="17"/>
      <c r="EM23" s="18">
        <f t="shared" si="57"/>
        <v>0</v>
      </c>
      <c r="EN23" s="17"/>
      <c r="EO23" s="17"/>
      <c r="EP23" s="18">
        <f t="shared" si="58"/>
        <v>0</v>
      </c>
      <c r="EQ23" s="17"/>
      <c r="ER23" s="17"/>
      <c r="ES23" s="18">
        <f t="shared" si="59"/>
        <v>0</v>
      </c>
      <c r="ET23" s="17"/>
      <c r="EU23" s="17"/>
      <c r="EV23" s="18">
        <f t="shared" si="60"/>
        <v>0</v>
      </c>
      <c r="EW23" s="17">
        <f t="shared" si="61"/>
        <v>0</v>
      </c>
      <c r="EX23" s="17">
        <f t="shared" si="61"/>
        <v>0</v>
      </c>
      <c r="EY23" s="18">
        <f t="shared" si="62"/>
        <v>0</v>
      </c>
      <c r="EZ23" s="17"/>
      <c r="FA23" s="17"/>
      <c r="FB23" s="18">
        <f t="shared" si="63"/>
        <v>0</v>
      </c>
      <c r="FC23" s="17">
        <f t="shared" si="64"/>
        <v>0</v>
      </c>
      <c r="FD23" s="17">
        <f t="shared" si="65"/>
        <v>0</v>
      </c>
      <c r="FE23" s="18">
        <f t="shared" si="66"/>
        <v>0</v>
      </c>
      <c r="FF23" s="17"/>
      <c r="FG23" s="17"/>
      <c r="FH23" s="18">
        <f t="shared" si="67"/>
        <v>0</v>
      </c>
      <c r="FI23" s="17"/>
      <c r="FJ23" s="17"/>
      <c r="FK23" s="18">
        <f t="shared" si="68"/>
        <v>0</v>
      </c>
      <c r="FL23" s="17"/>
      <c r="FM23" s="17"/>
      <c r="FN23" s="18">
        <f t="shared" si="69"/>
        <v>0</v>
      </c>
      <c r="FO23" s="17">
        <f aca="true" t="shared" si="80" ref="FO23:FP35">FR23+FU23+FX23+GA23</f>
        <v>161960</v>
      </c>
      <c r="FP23" s="17">
        <f t="shared" si="80"/>
        <v>0</v>
      </c>
      <c r="FQ23" s="18">
        <f t="shared" si="70"/>
        <v>161960</v>
      </c>
      <c r="FR23" s="17">
        <v>161960</v>
      </c>
      <c r="FS23" s="17"/>
      <c r="FT23" s="18">
        <f t="shared" si="71"/>
        <v>161960</v>
      </c>
      <c r="FU23" s="17"/>
      <c r="FV23" s="17"/>
      <c r="FW23" s="18">
        <f t="shared" si="72"/>
        <v>0</v>
      </c>
      <c r="FX23" s="17"/>
      <c r="FY23" s="17"/>
      <c r="FZ23" s="18">
        <f t="shared" si="73"/>
        <v>0</v>
      </c>
      <c r="GA23" s="17"/>
      <c r="GB23" s="17"/>
      <c r="GC23" s="18">
        <f t="shared" si="74"/>
        <v>0</v>
      </c>
      <c r="GD23" s="18">
        <f t="shared" si="3"/>
        <v>469606</v>
      </c>
      <c r="GE23" s="18">
        <f t="shared" si="4"/>
        <v>0</v>
      </c>
      <c r="GF23" s="18">
        <f t="shared" si="75"/>
        <v>469606</v>
      </c>
    </row>
    <row r="24" spans="1:188" ht="15.75">
      <c r="A24" s="11">
        <v>18318501000</v>
      </c>
      <c r="B24" s="16" t="s">
        <v>55</v>
      </c>
      <c r="C24" s="17"/>
      <c r="D24" s="17"/>
      <c r="E24" s="18">
        <f t="shared" si="5"/>
        <v>0</v>
      </c>
      <c r="F24" s="17"/>
      <c r="G24" s="17"/>
      <c r="H24" s="18">
        <f t="shared" si="77"/>
        <v>0</v>
      </c>
      <c r="I24" s="17">
        <f t="shared" si="6"/>
        <v>0</v>
      </c>
      <c r="J24" s="17">
        <f t="shared" si="7"/>
        <v>0</v>
      </c>
      <c r="K24" s="18">
        <f t="shared" si="8"/>
        <v>0</v>
      </c>
      <c r="L24" s="17"/>
      <c r="M24" s="17"/>
      <c r="N24" s="18">
        <f t="shared" si="9"/>
        <v>0</v>
      </c>
      <c r="O24" s="17">
        <f t="shared" si="10"/>
        <v>0</v>
      </c>
      <c r="P24" s="17">
        <f t="shared" si="11"/>
        <v>0</v>
      </c>
      <c r="Q24" s="18">
        <f t="shared" si="12"/>
        <v>0</v>
      </c>
      <c r="R24" s="17"/>
      <c r="S24" s="17"/>
      <c r="T24" s="18">
        <f t="shared" si="13"/>
        <v>0</v>
      </c>
      <c r="U24" s="17"/>
      <c r="V24" s="17"/>
      <c r="W24" s="18">
        <f t="shared" si="14"/>
        <v>0</v>
      </c>
      <c r="X24" s="17">
        <f t="shared" si="15"/>
        <v>0</v>
      </c>
      <c r="Y24" s="17">
        <f t="shared" si="16"/>
        <v>0</v>
      </c>
      <c r="Z24" s="18">
        <f t="shared" si="17"/>
        <v>0</v>
      </c>
      <c r="AA24" s="17"/>
      <c r="AB24" s="17"/>
      <c r="AC24" s="18">
        <f t="shared" si="18"/>
        <v>0</v>
      </c>
      <c r="AD24" s="17"/>
      <c r="AE24" s="17"/>
      <c r="AF24" s="18">
        <f t="shared" si="19"/>
        <v>0</v>
      </c>
      <c r="AG24" s="17"/>
      <c r="AH24" s="17"/>
      <c r="AI24" s="18">
        <f t="shared" si="20"/>
        <v>0</v>
      </c>
      <c r="AJ24" s="17"/>
      <c r="AK24" s="17"/>
      <c r="AL24" s="18">
        <f t="shared" si="21"/>
        <v>0</v>
      </c>
      <c r="AM24" s="17">
        <f t="shared" si="0"/>
        <v>0</v>
      </c>
      <c r="AN24" s="17">
        <f t="shared" si="1"/>
        <v>0</v>
      </c>
      <c r="AO24" s="18">
        <f t="shared" si="22"/>
        <v>0</v>
      </c>
      <c r="AP24" s="17"/>
      <c r="AQ24" s="17"/>
      <c r="AR24" s="18">
        <f t="shared" si="23"/>
        <v>0</v>
      </c>
      <c r="AS24" s="17"/>
      <c r="AT24" s="17"/>
      <c r="AU24" s="18">
        <f t="shared" si="24"/>
        <v>0</v>
      </c>
      <c r="AV24" s="17"/>
      <c r="AW24" s="17"/>
      <c r="AX24" s="18">
        <f t="shared" si="25"/>
        <v>0</v>
      </c>
      <c r="AY24" s="17"/>
      <c r="AZ24" s="17"/>
      <c r="BA24" s="18">
        <f t="shared" si="26"/>
        <v>0</v>
      </c>
      <c r="BB24" s="17"/>
      <c r="BC24" s="17"/>
      <c r="BD24" s="18">
        <f t="shared" si="27"/>
        <v>0</v>
      </c>
      <c r="BE24" s="17"/>
      <c r="BF24" s="17"/>
      <c r="BG24" s="18">
        <f t="shared" si="78"/>
        <v>0</v>
      </c>
      <c r="BH24" s="17"/>
      <c r="BI24" s="17"/>
      <c r="BJ24" s="18">
        <f t="shared" si="79"/>
        <v>0</v>
      </c>
      <c r="BK24" s="17">
        <f t="shared" si="76"/>
        <v>117087</v>
      </c>
      <c r="BL24" s="17">
        <f t="shared" si="28"/>
        <v>0</v>
      </c>
      <c r="BM24" s="18">
        <f t="shared" si="29"/>
        <v>117087</v>
      </c>
      <c r="BN24" s="17"/>
      <c r="BO24" s="17"/>
      <c r="BP24" s="18">
        <f t="shared" si="30"/>
        <v>0</v>
      </c>
      <c r="BQ24" s="17"/>
      <c r="BR24" s="17"/>
      <c r="BS24" s="18">
        <f t="shared" si="31"/>
        <v>0</v>
      </c>
      <c r="BT24" s="17"/>
      <c r="BU24" s="17"/>
      <c r="BV24" s="18">
        <f t="shared" si="32"/>
        <v>0</v>
      </c>
      <c r="BW24" s="17"/>
      <c r="BX24" s="17"/>
      <c r="BY24" s="18">
        <f t="shared" si="33"/>
        <v>0</v>
      </c>
      <c r="BZ24" s="17"/>
      <c r="CA24" s="17"/>
      <c r="CB24" s="18">
        <f t="shared" si="34"/>
        <v>0</v>
      </c>
      <c r="CC24" s="17"/>
      <c r="CD24" s="17"/>
      <c r="CE24" s="18">
        <f t="shared" si="35"/>
        <v>0</v>
      </c>
      <c r="CF24" s="17"/>
      <c r="CG24" s="17"/>
      <c r="CH24" s="18">
        <f t="shared" si="36"/>
        <v>0</v>
      </c>
      <c r="CI24" s="17">
        <f t="shared" si="37"/>
        <v>3700</v>
      </c>
      <c r="CJ24" s="17">
        <f t="shared" si="37"/>
        <v>0</v>
      </c>
      <c r="CK24" s="18">
        <f t="shared" si="38"/>
        <v>3700</v>
      </c>
      <c r="CL24" s="17"/>
      <c r="CM24" s="17"/>
      <c r="CN24" s="18">
        <f t="shared" si="39"/>
        <v>0</v>
      </c>
      <c r="CO24" s="17">
        <v>600</v>
      </c>
      <c r="CP24" s="17"/>
      <c r="CQ24" s="18">
        <f t="shared" si="40"/>
        <v>600</v>
      </c>
      <c r="CR24" s="17"/>
      <c r="CS24" s="17"/>
      <c r="CT24" s="18">
        <f t="shared" si="41"/>
        <v>0</v>
      </c>
      <c r="CU24" s="17">
        <v>2600</v>
      </c>
      <c r="CV24" s="17"/>
      <c r="CW24" s="18">
        <f t="shared" si="42"/>
        <v>2600</v>
      </c>
      <c r="CX24" s="17">
        <v>500</v>
      </c>
      <c r="CY24" s="17"/>
      <c r="CZ24" s="18">
        <f t="shared" si="43"/>
        <v>500</v>
      </c>
      <c r="DA24" s="17"/>
      <c r="DB24" s="17"/>
      <c r="DC24" s="18">
        <f t="shared" si="44"/>
        <v>0</v>
      </c>
      <c r="DD24" s="17"/>
      <c r="DE24" s="17"/>
      <c r="DF24" s="18">
        <f t="shared" si="45"/>
        <v>0</v>
      </c>
      <c r="DG24" s="17">
        <f t="shared" si="46"/>
        <v>1350</v>
      </c>
      <c r="DH24" s="17">
        <f t="shared" si="46"/>
        <v>0</v>
      </c>
      <c r="DI24" s="18">
        <f t="shared" si="47"/>
        <v>1350</v>
      </c>
      <c r="DJ24" s="17">
        <v>1120</v>
      </c>
      <c r="DK24" s="17"/>
      <c r="DL24" s="18">
        <f t="shared" si="48"/>
        <v>1120</v>
      </c>
      <c r="DM24" s="17">
        <v>230</v>
      </c>
      <c r="DN24" s="17"/>
      <c r="DO24" s="18">
        <f t="shared" si="49"/>
        <v>230</v>
      </c>
      <c r="DP24" s="17">
        <v>6324</v>
      </c>
      <c r="DQ24" s="17"/>
      <c r="DR24" s="18">
        <f t="shared" si="50"/>
        <v>6324</v>
      </c>
      <c r="DS24" s="17">
        <v>105713</v>
      </c>
      <c r="DT24" s="17"/>
      <c r="DU24" s="18">
        <f t="shared" si="51"/>
        <v>105713</v>
      </c>
      <c r="DV24" s="17"/>
      <c r="DW24" s="17"/>
      <c r="DX24" s="18">
        <f t="shared" si="52"/>
        <v>0</v>
      </c>
      <c r="DY24" s="17"/>
      <c r="DZ24" s="17"/>
      <c r="EA24" s="18">
        <f t="shared" si="53"/>
        <v>0</v>
      </c>
      <c r="EB24" s="17"/>
      <c r="EC24" s="17"/>
      <c r="ED24" s="18">
        <f t="shared" si="54"/>
        <v>0</v>
      </c>
      <c r="EE24" s="17"/>
      <c r="EF24" s="17"/>
      <c r="EG24" s="18">
        <f t="shared" si="55"/>
        <v>0</v>
      </c>
      <c r="EH24" s="17"/>
      <c r="EI24" s="17"/>
      <c r="EJ24" s="18">
        <f t="shared" si="56"/>
        <v>0</v>
      </c>
      <c r="EK24" s="17"/>
      <c r="EL24" s="17"/>
      <c r="EM24" s="18">
        <f t="shared" si="57"/>
        <v>0</v>
      </c>
      <c r="EN24" s="17"/>
      <c r="EO24" s="17"/>
      <c r="EP24" s="18">
        <f t="shared" si="58"/>
        <v>0</v>
      </c>
      <c r="EQ24" s="17"/>
      <c r="ER24" s="17"/>
      <c r="ES24" s="18">
        <f t="shared" si="59"/>
        <v>0</v>
      </c>
      <c r="ET24" s="17"/>
      <c r="EU24" s="17"/>
      <c r="EV24" s="18">
        <f t="shared" si="60"/>
        <v>0</v>
      </c>
      <c r="EW24" s="17">
        <f t="shared" si="61"/>
        <v>0</v>
      </c>
      <c r="EX24" s="17">
        <f t="shared" si="61"/>
        <v>0</v>
      </c>
      <c r="EY24" s="18">
        <f t="shared" si="62"/>
        <v>0</v>
      </c>
      <c r="EZ24" s="17"/>
      <c r="FA24" s="17"/>
      <c r="FB24" s="18">
        <f t="shared" si="63"/>
        <v>0</v>
      </c>
      <c r="FC24" s="17">
        <f t="shared" si="64"/>
        <v>0</v>
      </c>
      <c r="FD24" s="17">
        <f t="shared" si="65"/>
        <v>0</v>
      </c>
      <c r="FE24" s="18">
        <f t="shared" si="66"/>
        <v>0</v>
      </c>
      <c r="FF24" s="17"/>
      <c r="FG24" s="17"/>
      <c r="FH24" s="18">
        <f t="shared" si="67"/>
        <v>0</v>
      </c>
      <c r="FI24" s="17"/>
      <c r="FJ24" s="17"/>
      <c r="FK24" s="18">
        <f t="shared" si="68"/>
        <v>0</v>
      </c>
      <c r="FL24" s="17"/>
      <c r="FM24" s="17"/>
      <c r="FN24" s="18">
        <f t="shared" si="69"/>
        <v>0</v>
      </c>
      <c r="FO24" s="17">
        <f t="shared" si="80"/>
        <v>6216</v>
      </c>
      <c r="FP24" s="17">
        <f t="shared" si="80"/>
        <v>0</v>
      </c>
      <c r="FQ24" s="18">
        <f t="shared" si="70"/>
        <v>6216</v>
      </c>
      <c r="FR24" s="17">
        <v>6216</v>
      </c>
      <c r="FS24" s="17"/>
      <c r="FT24" s="18">
        <f t="shared" si="71"/>
        <v>6216</v>
      </c>
      <c r="FU24" s="17"/>
      <c r="FV24" s="17"/>
      <c r="FW24" s="18">
        <f t="shared" si="72"/>
        <v>0</v>
      </c>
      <c r="FX24" s="17"/>
      <c r="FY24" s="17"/>
      <c r="FZ24" s="18">
        <f t="shared" si="73"/>
        <v>0</v>
      </c>
      <c r="GA24" s="17"/>
      <c r="GB24" s="17"/>
      <c r="GC24" s="18">
        <f t="shared" si="74"/>
        <v>0</v>
      </c>
      <c r="GD24" s="18">
        <f t="shared" si="3"/>
        <v>123303</v>
      </c>
      <c r="GE24" s="18">
        <f t="shared" si="4"/>
        <v>0</v>
      </c>
      <c r="GF24" s="18">
        <f t="shared" si="75"/>
        <v>123303</v>
      </c>
    </row>
    <row r="25" spans="1:188" ht="15.75">
      <c r="A25" s="11">
        <v>18318502000</v>
      </c>
      <c r="B25" s="16" t="s">
        <v>56</v>
      </c>
      <c r="C25" s="17"/>
      <c r="D25" s="17"/>
      <c r="E25" s="18">
        <f t="shared" si="5"/>
        <v>0</v>
      </c>
      <c r="F25" s="17"/>
      <c r="G25" s="17"/>
      <c r="H25" s="18">
        <f t="shared" si="77"/>
        <v>0</v>
      </c>
      <c r="I25" s="17">
        <f t="shared" si="6"/>
        <v>0</v>
      </c>
      <c r="J25" s="17">
        <f t="shared" si="7"/>
        <v>0</v>
      </c>
      <c r="K25" s="18">
        <f t="shared" si="8"/>
        <v>0</v>
      </c>
      <c r="L25" s="17"/>
      <c r="M25" s="17"/>
      <c r="N25" s="18">
        <f t="shared" si="9"/>
        <v>0</v>
      </c>
      <c r="O25" s="17">
        <f t="shared" si="10"/>
        <v>0</v>
      </c>
      <c r="P25" s="17">
        <f t="shared" si="11"/>
        <v>0</v>
      </c>
      <c r="Q25" s="18">
        <f t="shared" si="12"/>
        <v>0</v>
      </c>
      <c r="R25" s="17"/>
      <c r="S25" s="17"/>
      <c r="T25" s="18">
        <f t="shared" si="13"/>
        <v>0</v>
      </c>
      <c r="U25" s="17"/>
      <c r="V25" s="17"/>
      <c r="W25" s="18">
        <f t="shared" si="14"/>
        <v>0</v>
      </c>
      <c r="X25" s="17">
        <f t="shared" si="15"/>
        <v>0</v>
      </c>
      <c r="Y25" s="17">
        <f t="shared" si="16"/>
        <v>0</v>
      </c>
      <c r="Z25" s="18">
        <f t="shared" si="17"/>
        <v>0</v>
      </c>
      <c r="AA25" s="17"/>
      <c r="AB25" s="17"/>
      <c r="AC25" s="18">
        <f t="shared" si="18"/>
        <v>0</v>
      </c>
      <c r="AD25" s="17"/>
      <c r="AE25" s="17"/>
      <c r="AF25" s="18">
        <f t="shared" si="19"/>
        <v>0</v>
      </c>
      <c r="AG25" s="17"/>
      <c r="AH25" s="17"/>
      <c r="AI25" s="18">
        <f t="shared" si="20"/>
        <v>0</v>
      </c>
      <c r="AJ25" s="17"/>
      <c r="AK25" s="17"/>
      <c r="AL25" s="18">
        <f t="shared" si="21"/>
        <v>0</v>
      </c>
      <c r="AM25" s="17">
        <f t="shared" si="0"/>
        <v>0</v>
      </c>
      <c r="AN25" s="17">
        <f t="shared" si="1"/>
        <v>0</v>
      </c>
      <c r="AO25" s="18">
        <f t="shared" si="22"/>
        <v>0</v>
      </c>
      <c r="AP25" s="17"/>
      <c r="AQ25" s="17"/>
      <c r="AR25" s="18">
        <f t="shared" si="23"/>
        <v>0</v>
      </c>
      <c r="AS25" s="17"/>
      <c r="AT25" s="17"/>
      <c r="AU25" s="18">
        <f t="shared" si="24"/>
        <v>0</v>
      </c>
      <c r="AV25" s="17"/>
      <c r="AW25" s="17"/>
      <c r="AX25" s="18">
        <f t="shared" si="25"/>
        <v>0</v>
      </c>
      <c r="AY25" s="17"/>
      <c r="AZ25" s="17"/>
      <c r="BA25" s="18">
        <f t="shared" si="26"/>
        <v>0</v>
      </c>
      <c r="BB25" s="17"/>
      <c r="BC25" s="17"/>
      <c r="BD25" s="18">
        <f t="shared" si="27"/>
        <v>0</v>
      </c>
      <c r="BE25" s="17"/>
      <c r="BF25" s="17"/>
      <c r="BG25" s="18">
        <f t="shared" si="78"/>
        <v>0</v>
      </c>
      <c r="BH25" s="17"/>
      <c r="BI25" s="17"/>
      <c r="BJ25" s="18">
        <f t="shared" si="79"/>
        <v>0</v>
      </c>
      <c r="BK25" s="17">
        <f t="shared" si="76"/>
        <v>149417</v>
      </c>
      <c r="BL25" s="17">
        <f t="shared" si="28"/>
        <v>0</v>
      </c>
      <c r="BM25" s="18">
        <f t="shared" si="29"/>
        <v>149417</v>
      </c>
      <c r="BN25" s="17"/>
      <c r="BO25" s="17"/>
      <c r="BP25" s="18">
        <f t="shared" si="30"/>
        <v>0</v>
      </c>
      <c r="BQ25" s="17"/>
      <c r="BR25" s="17"/>
      <c r="BS25" s="18">
        <f t="shared" si="31"/>
        <v>0</v>
      </c>
      <c r="BT25" s="17"/>
      <c r="BU25" s="17"/>
      <c r="BV25" s="18">
        <f t="shared" si="32"/>
        <v>0</v>
      </c>
      <c r="BW25" s="17"/>
      <c r="BX25" s="17"/>
      <c r="BY25" s="18">
        <f t="shared" si="33"/>
        <v>0</v>
      </c>
      <c r="BZ25" s="17"/>
      <c r="CA25" s="17"/>
      <c r="CB25" s="18">
        <f t="shared" si="34"/>
        <v>0</v>
      </c>
      <c r="CC25" s="17"/>
      <c r="CD25" s="17"/>
      <c r="CE25" s="18">
        <f t="shared" si="35"/>
        <v>0</v>
      </c>
      <c r="CF25" s="17"/>
      <c r="CG25" s="17"/>
      <c r="CH25" s="18">
        <f t="shared" si="36"/>
        <v>0</v>
      </c>
      <c r="CI25" s="17">
        <f t="shared" si="37"/>
        <v>6800</v>
      </c>
      <c r="CJ25" s="17">
        <f t="shared" si="37"/>
        <v>0</v>
      </c>
      <c r="CK25" s="18">
        <f t="shared" si="38"/>
        <v>6800</v>
      </c>
      <c r="CL25" s="17"/>
      <c r="CM25" s="17"/>
      <c r="CN25" s="18">
        <f t="shared" si="39"/>
        <v>0</v>
      </c>
      <c r="CO25" s="17">
        <v>500</v>
      </c>
      <c r="CP25" s="17"/>
      <c r="CQ25" s="18">
        <f t="shared" si="40"/>
        <v>500</v>
      </c>
      <c r="CR25" s="17">
        <v>1200</v>
      </c>
      <c r="CS25" s="17"/>
      <c r="CT25" s="18">
        <f t="shared" si="41"/>
        <v>1200</v>
      </c>
      <c r="CU25" s="17">
        <v>2600</v>
      </c>
      <c r="CV25" s="17"/>
      <c r="CW25" s="18">
        <f t="shared" si="42"/>
        <v>2600</v>
      </c>
      <c r="CX25" s="17">
        <v>500</v>
      </c>
      <c r="CY25" s="17"/>
      <c r="CZ25" s="18">
        <f t="shared" si="43"/>
        <v>500</v>
      </c>
      <c r="DA25" s="17"/>
      <c r="DB25" s="17"/>
      <c r="DC25" s="18">
        <f t="shared" si="44"/>
        <v>0</v>
      </c>
      <c r="DD25" s="17">
        <v>2000</v>
      </c>
      <c r="DE25" s="17"/>
      <c r="DF25" s="18">
        <f t="shared" si="45"/>
        <v>2000</v>
      </c>
      <c r="DG25" s="17">
        <f t="shared" si="46"/>
        <v>1570</v>
      </c>
      <c r="DH25" s="17">
        <f t="shared" si="46"/>
        <v>0</v>
      </c>
      <c r="DI25" s="18">
        <f t="shared" si="47"/>
        <v>1570</v>
      </c>
      <c r="DJ25" s="17">
        <v>1120</v>
      </c>
      <c r="DK25" s="17"/>
      <c r="DL25" s="18">
        <f t="shared" si="48"/>
        <v>1120</v>
      </c>
      <c r="DM25" s="17">
        <v>450</v>
      </c>
      <c r="DN25" s="17"/>
      <c r="DO25" s="18">
        <f t="shared" si="49"/>
        <v>450</v>
      </c>
      <c r="DP25" s="17">
        <v>5899</v>
      </c>
      <c r="DQ25" s="17"/>
      <c r="DR25" s="18">
        <f t="shared" si="50"/>
        <v>5899</v>
      </c>
      <c r="DS25" s="17">
        <v>135148</v>
      </c>
      <c r="DT25" s="17"/>
      <c r="DU25" s="18">
        <f t="shared" si="51"/>
        <v>135148</v>
      </c>
      <c r="DV25" s="17"/>
      <c r="DW25" s="17"/>
      <c r="DX25" s="18">
        <f t="shared" si="52"/>
        <v>0</v>
      </c>
      <c r="DY25" s="17"/>
      <c r="DZ25" s="17"/>
      <c r="EA25" s="18">
        <f t="shared" si="53"/>
        <v>0</v>
      </c>
      <c r="EB25" s="17"/>
      <c r="EC25" s="17"/>
      <c r="ED25" s="18">
        <f t="shared" si="54"/>
        <v>0</v>
      </c>
      <c r="EE25" s="17"/>
      <c r="EF25" s="17"/>
      <c r="EG25" s="18">
        <f t="shared" si="55"/>
        <v>0</v>
      </c>
      <c r="EH25" s="17"/>
      <c r="EI25" s="17"/>
      <c r="EJ25" s="18">
        <f t="shared" si="56"/>
        <v>0</v>
      </c>
      <c r="EK25" s="17"/>
      <c r="EL25" s="17"/>
      <c r="EM25" s="18">
        <f t="shared" si="57"/>
        <v>0</v>
      </c>
      <c r="EN25" s="17"/>
      <c r="EO25" s="17"/>
      <c r="EP25" s="18">
        <f t="shared" si="58"/>
        <v>0</v>
      </c>
      <c r="EQ25" s="17"/>
      <c r="ER25" s="17"/>
      <c r="ES25" s="18">
        <f t="shared" si="59"/>
        <v>0</v>
      </c>
      <c r="ET25" s="17"/>
      <c r="EU25" s="17"/>
      <c r="EV25" s="18">
        <f t="shared" si="60"/>
        <v>0</v>
      </c>
      <c r="EW25" s="17">
        <f t="shared" si="61"/>
        <v>0</v>
      </c>
      <c r="EX25" s="17">
        <f t="shared" si="61"/>
        <v>0</v>
      </c>
      <c r="EY25" s="18">
        <f t="shared" si="62"/>
        <v>0</v>
      </c>
      <c r="EZ25" s="17"/>
      <c r="FA25" s="17"/>
      <c r="FB25" s="18">
        <f t="shared" si="63"/>
        <v>0</v>
      </c>
      <c r="FC25" s="17">
        <f t="shared" si="64"/>
        <v>0</v>
      </c>
      <c r="FD25" s="17">
        <f t="shared" si="65"/>
        <v>0</v>
      </c>
      <c r="FE25" s="18">
        <f t="shared" si="66"/>
        <v>0</v>
      </c>
      <c r="FF25" s="17"/>
      <c r="FG25" s="17"/>
      <c r="FH25" s="18">
        <f t="shared" si="67"/>
        <v>0</v>
      </c>
      <c r="FI25" s="17"/>
      <c r="FJ25" s="17"/>
      <c r="FK25" s="18">
        <f t="shared" si="68"/>
        <v>0</v>
      </c>
      <c r="FL25" s="17"/>
      <c r="FM25" s="17"/>
      <c r="FN25" s="18">
        <f t="shared" si="69"/>
        <v>0</v>
      </c>
      <c r="FO25" s="17">
        <f t="shared" si="80"/>
        <v>7521</v>
      </c>
      <c r="FP25" s="17">
        <f t="shared" si="80"/>
        <v>0</v>
      </c>
      <c r="FQ25" s="18">
        <f t="shared" si="70"/>
        <v>7521</v>
      </c>
      <c r="FR25" s="17">
        <v>7521</v>
      </c>
      <c r="FS25" s="17"/>
      <c r="FT25" s="18">
        <f t="shared" si="71"/>
        <v>7521</v>
      </c>
      <c r="FU25" s="17"/>
      <c r="FV25" s="17"/>
      <c r="FW25" s="18">
        <f t="shared" si="72"/>
        <v>0</v>
      </c>
      <c r="FX25" s="17"/>
      <c r="FY25" s="17"/>
      <c r="FZ25" s="18">
        <f t="shared" si="73"/>
        <v>0</v>
      </c>
      <c r="GA25" s="17"/>
      <c r="GB25" s="17"/>
      <c r="GC25" s="18">
        <f t="shared" si="74"/>
        <v>0</v>
      </c>
      <c r="GD25" s="18">
        <f t="shared" si="3"/>
        <v>156938</v>
      </c>
      <c r="GE25" s="18">
        <f t="shared" si="4"/>
        <v>0</v>
      </c>
      <c r="GF25" s="18">
        <f t="shared" si="75"/>
        <v>156938</v>
      </c>
    </row>
    <row r="26" spans="1:188" ht="31.5">
      <c r="A26" s="11">
        <v>18318503000</v>
      </c>
      <c r="B26" s="16" t="s">
        <v>57</v>
      </c>
      <c r="C26" s="17"/>
      <c r="D26" s="17"/>
      <c r="E26" s="18">
        <f t="shared" si="5"/>
        <v>0</v>
      </c>
      <c r="F26" s="17"/>
      <c r="G26" s="17"/>
      <c r="H26" s="18">
        <f t="shared" si="77"/>
        <v>0</v>
      </c>
      <c r="I26" s="17">
        <f t="shared" si="6"/>
        <v>0</v>
      </c>
      <c r="J26" s="17">
        <f t="shared" si="7"/>
        <v>0</v>
      </c>
      <c r="K26" s="18">
        <f t="shared" si="8"/>
        <v>0</v>
      </c>
      <c r="L26" s="17"/>
      <c r="M26" s="17"/>
      <c r="N26" s="18">
        <f t="shared" si="9"/>
        <v>0</v>
      </c>
      <c r="O26" s="17">
        <f t="shared" si="10"/>
        <v>0</v>
      </c>
      <c r="P26" s="17">
        <f t="shared" si="11"/>
        <v>0</v>
      </c>
      <c r="Q26" s="18">
        <f t="shared" si="12"/>
        <v>0</v>
      </c>
      <c r="R26" s="17"/>
      <c r="S26" s="17"/>
      <c r="T26" s="18">
        <f t="shared" si="13"/>
        <v>0</v>
      </c>
      <c r="U26" s="17"/>
      <c r="V26" s="17"/>
      <c r="W26" s="18">
        <f t="shared" si="14"/>
        <v>0</v>
      </c>
      <c r="X26" s="17">
        <f t="shared" si="15"/>
        <v>0</v>
      </c>
      <c r="Y26" s="17">
        <f t="shared" si="16"/>
        <v>0</v>
      </c>
      <c r="Z26" s="18">
        <f t="shared" si="17"/>
        <v>0</v>
      </c>
      <c r="AA26" s="17"/>
      <c r="AB26" s="17"/>
      <c r="AC26" s="18">
        <f t="shared" si="18"/>
        <v>0</v>
      </c>
      <c r="AD26" s="17"/>
      <c r="AE26" s="17"/>
      <c r="AF26" s="18">
        <f t="shared" si="19"/>
        <v>0</v>
      </c>
      <c r="AG26" s="17"/>
      <c r="AH26" s="17"/>
      <c r="AI26" s="18">
        <f t="shared" si="20"/>
        <v>0</v>
      </c>
      <c r="AJ26" s="17"/>
      <c r="AK26" s="17"/>
      <c r="AL26" s="18">
        <f t="shared" si="21"/>
        <v>0</v>
      </c>
      <c r="AM26" s="17">
        <f t="shared" si="0"/>
        <v>0</v>
      </c>
      <c r="AN26" s="17">
        <f t="shared" si="1"/>
        <v>0</v>
      </c>
      <c r="AO26" s="18">
        <f t="shared" si="22"/>
        <v>0</v>
      </c>
      <c r="AP26" s="17"/>
      <c r="AQ26" s="17"/>
      <c r="AR26" s="18">
        <f t="shared" si="23"/>
        <v>0</v>
      </c>
      <c r="AS26" s="17"/>
      <c r="AT26" s="17"/>
      <c r="AU26" s="18">
        <f t="shared" si="24"/>
        <v>0</v>
      </c>
      <c r="AV26" s="17"/>
      <c r="AW26" s="17"/>
      <c r="AX26" s="18">
        <f t="shared" si="25"/>
        <v>0</v>
      </c>
      <c r="AY26" s="17"/>
      <c r="AZ26" s="17"/>
      <c r="BA26" s="18">
        <f t="shared" si="26"/>
        <v>0</v>
      </c>
      <c r="BB26" s="17"/>
      <c r="BC26" s="17"/>
      <c r="BD26" s="18">
        <f t="shared" si="27"/>
        <v>0</v>
      </c>
      <c r="BE26" s="17"/>
      <c r="BF26" s="17"/>
      <c r="BG26" s="18">
        <f t="shared" si="78"/>
        <v>0</v>
      </c>
      <c r="BH26" s="17"/>
      <c r="BI26" s="17"/>
      <c r="BJ26" s="18">
        <f t="shared" si="79"/>
        <v>0</v>
      </c>
      <c r="BK26" s="17">
        <f t="shared" si="76"/>
        <v>760398</v>
      </c>
      <c r="BL26" s="17">
        <f t="shared" si="28"/>
        <v>0</v>
      </c>
      <c r="BM26" s="18">
        <f t="shared" si="29"/>
        <v>760398</v>
      </c>
      <c r="BN26" s="17"/>
      <c r="BO26" s="17"/>
      <c r="BP26" s="18">
        <f t="shared" si="30"/>
        <v>0</v>
      </c>
      <c r="BQ26" s="17"/>
      <c r="BR26" s="17"/>
      <c r="BS26" s="18">
        <f t="shared" si="31"/>
        <v>0</v>
      </c>
      <c r="BT26" s="17"/>
      <c r="BU26" s="17"/>
      <c r="BV26" s="18">
        <f t="shared" si="32"/>
        <v>0</v>
      </c>
      <c r="BW26" s="17"/>
      <c r="BX26" s="17"/>
      <c r="BY26" s="18">
        <f t="shared" si="33"/>
        <v>0</v>
      </c>
      <c r="BZ26" s="17"/>
      <c r="CA26" s="17"/>
      <c r="CB26" s="18">
        <f t="shared" si="34"/>
        <v>0</v>
      </c>
      <c r="CC26" s="17"/>
      <c r="CD26" s="17"/>
      <c r="CE26" s="18">
        <f t="shared" si="35"/>
        <v>0</v>
      </c>
      <c r="CF26" s="17"/>
      <c r="CG26" s="17"/>
      <c r="CH26" s="18">
        <f t="shared" si="36"/>
        <v>0</v>
      </c>
      <c r="CI26" s="17">
        <f t="shared" si="37"/>
        <v>13400</v>
      </c>
      <c r="CJ26" s="17">
        <f t="shared" si="37"/>
        <v>0</v>
      </c>
      <c r="CK26" s="18">
        <f t="shared" si="38"/>
        <v>13400</v>
      </c>
      <c r="CL26" s="17">
        <v>900</v>
      </c>
      <c r="CM26" s="17"/>
      <c r="CN26" s="18">
        <f t="shared" si="39"/>
        <v>900</v>
      </c>
      <c r="CO26" s="17">
        <v>2300</v>
      </c>
      <c r="CP26" s="17"/>
      <c r="CQ26" s="18">
        <f t="shared" si="40"/>
        <v>2300</v>
      </c>
      <c r="CR26" s="17">
        <v>4800</v>
      </c>
      <c r="CS26" s="17"/>
      <c r="CT26" s="18">
        <f t="shared" si="41"/>
        <v>4800</v>
      </c>
      <c r="CU26" s="17"/>
      <c r="CV26" s="17"/>
      <c r="CW26" s="18">
        <f t="shared" si="42"/>
        <v>0</v>
      </c>
      <c r="CX26" s="17">
        <v>3400</v>
      </c>
      <c r="CY26" s="17"/>
      <c r="CZ26" s="18">
        <f t="shared" si="43"/>
        <v>3400</v>
      </c>
      <c r="DA26" s="17"/>
      <c r="DB26" s="17"/>
      <c r="DC26" s="18">
        <f t="shared" si="44"/>
        <v>0</v>
      </c>
      <c r="DD26" s="17">
        <v>2000</v>
      </c>
      <c r="DE26" s="17"/>
      <c r="DF26" s="18">
        <f t="shared" si="45"/>
        <v>2000</v>
      </c>
      <c r="DG26" s="17">
        <f t="shared" si="46"/>
        <v>5280</v>
      </c>
      <c r="DH26" s="17">
        <f t="shared" si="46"/>
        <v>0</v>
      </c>
      <c r="DI26" s="18">
        <f t="shared" si="47"/>
        <v>5280</v>
      </c>
      <c r="DJ26" s="17">
        <v>3920</v>
      </c>
      <c r="DK26" s="17"/>
      <c r="DL26" s="18">
        <f t="shared" si="48"/>
        <v>3920</v>
      </c>
      <c r="DM26" s="17">
        <v>1360</v>
      </c>
      <c r="DN26" s="17"/>
      <c r="DO26" s="18">
        <f t="shared" si="49"/>
        <v>1360</v>
      </c>
      <c r="DP26" s="17">
        <v>8648</v>
      </c>
      <c r="DQ26" s="17"/>
      <c r="DR26" s="18">
        <f t="shared" si="50"/>
        <v>8648</v>
      </c>
      <c r="DS26" s="17">
        <v>650000</v>
      </c>
      <c r="DT26" s="17"/>
      <c r="DU26" s="18">
        <f t="shared" si="51"/>
        <v>650000</v>
      </c>
      <c r="DV26" s="17"/>
      <c r="DW26" s="17"/>
      <c r="DX26" s="18">
        <f t="shared" si="52"/>
        <v>0</v>
      </c>
      <c r="DY26" s="17"/>
      <c r="DZ26" s="17"/>
      <c r="EA26" s="18">
        <f t="shared" si="53"/>
        <v>0</v>
      </c>
      <c r="EB26" s="17"/>
      <c r="EC26" s="17"/>
      <c r="ED26" s="18">
        <f t="shared" si="54"/>
        <v>0</v>
      </c>
      <c r="EE26" s="17">
        <v>3000</v>
      </c>
      <c r="EF26" s="17"/>
      <c r="EG26" s="18">
        <f t="shared" si="55"/>
        <v>3000</v>
      </c>
      <c r="EH26" s="17">
        <v>80070</v>
      </c>
      <c r="EI26" s="17"/>
      <c r="EJ26" s="18">
        <f t="shared" si="56"/>
        <v>80070</v>
      </c>
      <c r="EK26" s="17"/>
      <c r="EL26" s="17"/>
      <c r="EM26" s="18">
        <f t="shared" si="57"/>
        <v>0</v>
      </c>
      <c r="EN26" s="17"/>
      <c r="EO26" s="17"/>
      <c r="EP26" s="18">
        <f t="shared" si="58"/>
        <v>0</v>
      </c>
      <c r="EQ26" s="17"/>
      <c r="ER26" s="17"/>
      <c r="ES26" s="18">
        <f t="shared" si="59"/>
        <v>0</v>
      </c>
      <c r="ET26" s="17"/>
      <c r="EU26" s="17"/>
      <c r="EV26" s="18">
        <f t="shared" si="60"/>
        <v>0</v>
      </c>
      <c r="EW26" s="17">
        <f t="shared" si="61"/>
        <v>0</v>
      </c>
      <c r="EX26" s="17">
        <f t="shared" si="61"/>
        <v>0</v>
      </c>
      <c r="EY26" s="18">
        <f t="shared" si="62"/>
        <v>0</v>
      </c>
      <c r="EZ26" s="17"/>
      <c r="FA26" s="17"/>
      <c r="FB26" s="18">
        <f t="shared" si="63"/>
        <v>0</v>
      </c>
      <c r="FC26" s="17">
        <f t="shared" si="64"/>
        <v>0</v>
      </c>
      <c r="FD26" s="17">
        <f t="shared" si="65"/>
        <v>0</v>
      </c>
      <c r="FE26" s="18">
        <f t="shared" si="66"/>
        <v>0</v>
      </c>
      <c r="FF26" s="17"/>
      <c r="FG26" s="17"/>
      <c r="FH26" s="18">
        <f t="shared" si="67"/>
        <v>0</v>
      </c>
      <c r="FI26" s="17"/>
      <c r="FJ26" s="17"/>
      <c r="FK26" s="18">
        <f t="shared" si="68"/>
        <v>0</v>
      </c>
      <c r="FL26" s="17"/>
      <c r="FM26" s="17"/>
      <c r="FN26" s="18">
        <f t="shared" si="69"/>
        <v>0</v>
      </c>
      <c r="FO26" s="17">
        <f t="shared" si="80"/>
        <v>35840</v>
      </c>
      <c r="FP26" s="17">
        <f t="shared" si="80"/>
        <v>0</v>
      </c>
      <c r="FQ26" s="18">
        <f t="shared" si="70"/>
        <v>35840</v>
      </c>
      <c r="FR26" s="17">
        <v>30840</v>
      </c>
      <c r="FS26" s="17"/>
      <c r="FT26" s="18">
        <f t="shared" si="71"/>
        <v>30840</v>
      </c>
      <c r="FU26" s="17">
        <v>5000</v>
      </c>
      <c r="FV26" s="17"/>
      <c r="FW26" s="18">
        <f t="shared" si="72"/>
        <v>5000</v>
      </c>
      <c r="FX26" s="17"/>
      <c r="FY26" s="17"/>
      <c r="FZ26" s="18">
        <f t="shared" si="73"/>
        <v>0</v>
      </c>
      <c r="GA26" s="17"/>
      <c r="GB26" s="17"/>
      <c r="GC26" s="18">
        <f t="shared" si="74"/>
        <v>0</v>
      </c>
      <c r="GD26" s="18">
        <f t="shared" si="3"/>
        <v>796238</v>
      </c>
      <c r="GE26" s="18">
        <f t="shared" si="4"/>
        <v>0</v>
      </c>
      <c r="GF26" s="18">
        <f t="shared" si="75"/>
        <v>796238</v>
      </c>
    </row>
    <row r="27" spans="1:188" ht="15.75">
      <c r="A27" s="11">
        <v>18318505000</v>
      </c>
      <c r="B27" s="16" t="s">
        <v>58</v>
      </c>
      <c r="C27" s="17"/>
      <c r="D27" s="17"/>
      <c r="E27" s="18">
        <f t="shared" si="5"/>
        <v>0</v>
      </c>
      <c r="F27" s="17"/>
      <c r="G27" s="17"/>
      <c r="H27" s="18">
        <f t="shared" si="77"/>
        <v>0</v>
      </c>
      <c r="I27" s="17">
        <f t="shared" si="6"/>
        <v>0</v>
      </c>
      <c r="J27" s="17">
        <f t="shared" si="7"/>
        <v>0</v>
      </c>
      <c r="K27" s="18">
        <f t="shared" si="8"/>
        <v>0</v>
      </c>
      <c r="L27" s="17"/>
      <c r="M27" s="17"/>
      <c r="N27" s="18">
        <f t="shared" si="9"/>
        <v>0</v>
      </c>
      <c r="O27" s="17">
        <f t="shared" si="10"/>
        <v>0</v>
      </c>
      <c r="P27" s="17">
        <f t="shared" si="11"/>
        <v>0</v>
      </c>
      <c r="Q27" s="18">
        <f t="shared" si="12"/>
        <v>0</v>
      </c>
      <c r="R27" s="17"/>
      <c r="S27" s="17"/>
      <c r="T27" s="18">
        <f t="shared" si="13"/>
        <v>0</v>
      </c>
      <c r="U27" s="17"/>
      <c r="V27" s="17"/>
      <c r="W27" s="18">
        <f t="shared" si="14"/>
        <v>0</v>
      </c>
      <c r="X27" s="17">
        <f t="shared" si="15"/>
        <v>0</v>
      </c>
      <c r="Y27" s="17">
        <f t="shared" si="16"/>
        <v>0</v>
      </c>
      <c r="Z27" s="18">
        <f t="shared" si="17"/>
        <v>0</v>
      </c>
      <c r="AA27" s="17"/>
      <c r="AB27" s="17"/>
      <c r="AC27" s="18">
        <f t="shared" si="18"/>
        <v>0</v>
      </c>
      <c r="AD27" s="17"/>
      <c r="AE27" s="17"/>
      <c r="AF27" s="18">
        <f t="shared" si="19"/>
        <v>0</v>
      </c>
      <c r="AG27" s="17"/>
      <c r="AH27" s="17"/>
      <c r="AI27" s="18">
        <f t="shared" si="20"/>
        <v>0</v>
      </c>
      <c r="AJ27" s="17"/>
      <c r="AK27" s="17"/>
      <c r="AL27" s="18">
        <f t="shared" si="21"/>
        <v>0</v>
      </c>
      <c r="AM27" s="17">
        <f t="shared" si="0"/>
        <v>0</v>
      </c>
      <c r="AN27" s="17">
        <f t="shared" si="1"/>
        <v>0</v>
      </c>
      <c r="AO27" s="18">
        <f t="shared" si="22"/>
        <v>0</v>
      </c>
      <c r="AP27" s="17"/>
      <c r="AQ27" s="17"/>
      <c r="AR27" s="18">
        <f t="shared" si="23"/>
        <v>0</v>
      </c>
      <c r="AS27" s="17"/>
      <c r="AT27" s="17"/>
      <c r="AU27" s="18">
        <f t="shared" si="24"/>
        <v>0</v>
      </c>
      <c r="AV27" s="17"/>
      <c r="AW27" s="17"/>
      <c r="AX27" s="18">
        <f t="shared" si="25"/>
        <v>0</v>
      </c>
      <c r="AY27" s="17"/>
      <c r="AZ27" s="17"/>
      <c r="BA27" s="18">
        <f t="shared" si="26"/>
        <v>0</v>
      </c>
      <c r="BB27" s="17"/>
      <c r="BC27" s="17"/>
      <c r="BD27" s="18">
        <f t="shared" si="27"/>
        <v>0</v>
      </c>
      <c r="BE27" s="17"/>
      <c r="BF27" s="17"/>
      <c r="BG27" s="18">
        <f t="shared" si="78"/>
        <v>0</v>
      </c>
      <c r="BH27" s="17"/>
      <c r="BI27" s="17"/>
      <c r="BJ27" s="18">
        <f t="shared" si="79"/>
        <v>0</v>
      </c>
      <c r="BK27" s="17">
        <f t="shared" si="76"/>
        <v>164474</v>
      </c>
      <c r="BL27" s="17">
        <f t="shared" si="28"/>
        <v>0</v>
      </c>
      <c r="BM27" s="18">
        <f t="shared" si="29"/>
        <v>164474</v>
      </c>
      <c r="BN27" s="17"/>
      <c r="BO27" s="17"/>
      <c r="BP27" s="18">
        <f t="shared" si="30"/>
        <v>0</v>
      </c>
      <c r="BQ27" s="17"/>
      <c r="BR27" s="17"/>
      <c r="BS27" s="18">
        <f t="shared" si="31"/>
        <v>0</v>
      </c>
      <c r="BT27" s="17"/>
      <c r="BU27" s="17"/>
      <c r="BV27" s="18">
        <f t="shared" si="32"/>
        <v>0</v>
      </c>
      <c r="BW27" s="17"/>
      <c r="BX27" s="17"/>
      <c r="BY27" s="18">
        <f t="shared" si="33"/>
        <v>0</v>
      </c>
      <c r="BZ27" s="17"/>
      <c r="CA27" s="17"/>
      <c r="CB27" s="18">
        <f t="shared" si="34"/>
        <v>0</v>
      </c>
      <c r="CC27" s="17"/>
      <c r="CD27" s="17"/>
      <c r="CE27" s="18">
        <f t="shared" si="35"/>
        <v>0</v>
      </c>
      <c r="CF27" s="17"/>
      <c r="CG27" s="17"/>
      <c r="CH27" s="18">
        <f t="shared" si="36"/>
        <v>0</v>
      </c>
      <c r="CI27" s="17">
        <f t="shared" si="37"/>
        <v>11100</v>
      </c>
      <c r="CJ27" s="17">
        <f t="shared" si="37"/>
        <v>0</v>
      </c>
      <c r="CK27" s="18">
        <f t="shared" si="38"/>
        <v>11100</v>
      </c>
      <c r="CL27" s="17"/>
      <c r="CM27" s="17"/>
      <c r="CN27" s="18">
        <f t="shared" si="39"/>
        <v>0</v>
      </c>
      <c r="CO27" s="17">
        <v>6000</v>
      </c>
      <c r="CP27" s="17"/>
      <c r="CQ27" s="18">
        <f t="shared" si="40"/>
        <v>6000</v>
      </c>
      <c r="CR27" s="17">
        <v>1900</v>
      </c>
      <c r="CS27" s="17"/>
      <c r="CT27" s="18">
        <f t="shared" si="41"/>
        <v>1900</v>
      </c>
      <c r="CU27" s="17"/>
      <c r="CV27" s="17"/>
      <c r="CW27" s="18">
        <f t="shared" si="42"/>
        <v>0</v>
      </c>
      <c r="CX27" s="17">
        <v>1200</v>
      </c>
      <c r="CY27" s="17"/>
      <c r="CZ27" s="18">
        <f t="shared" si="43"/>
        <v>1200</v>
      </c>
      <c r="DA27" s="17"/>
      <c r="DB27" s="17"/>
      <c r="DC27" s="18">
        <f t="shared" si="44"/>
        <v>0</v>
      </c>
      <c r="DD27" s="17">
        <v>2000</v>
      </c>
      <c r="DE27" s="17"/>
      <c r="DF27" s="18">
        <f t="shared" si="45"/>
        <v>2000</v>
      </c>
      <c r="DG27" s="17">
        <f t="shared" si="46"/>
        <v>1570</v>
      </c>
      <c r="DH27" s="17">
        <f t="shared" si="46"/>
        <v>0</v>
      </c>
      <c r="DI27" s="18">
        <f t="shared" si="47"/>
        <v>1570</v>
      </c>
      <c r="DJ27" s="17">
        <v>1120</v>
      </c>
      <c r="DK27" s="17"/>
      <c r="DL27" s="18">
        <f t="shared" si="48"/>
        <v>1120</v>
      </c>
      <c r="DM27" s="17">
        <v>450</v>
      </c>
      <c r="DN27" s="17"/>
      <c r="DO27" s="18">
        <f t="shared" si="49"/>
        <v>450</v>
      </c>
      <c r="DP27" s="17"/>
      <c r="DQ27" s="17"/>
      <c r="DR27" s="18">
        <f t="shared" si="50"/>
        <v>0</v>
      </c>
      <c r="DS27" s="17">
        <v>132410</v>
      </c>
      <c r="DT27" s="17"/>
      <c r="DU27" s="18">
        <f t="shared" si="51"/>
        <v>132410</v>
      </c>
      <c r="DV27" s="17">
        <v>2000</v>
      </c>
      <c r="DW27" s="17"/>
      <c r="DX27" s="18">
        <f t="shared" si="52"/>
        <v>2000</v>
      </c>
      <c r="DY27" s="17"/>
      <c r="DZ27" s="17"/>
      <c r="EA27" s="18">
        <f t="shared" si="53"/>
        <v>0</v>
      </c>
      <c r="EB27" s="17"/>
      <c r="EC27" s="17"/>
      <c r="ED27" s="18">
        <f t="shared" si="54"/>
        <v>0</v>
      </c>
      <c r="EE27" s="17">
        <v>2000</v>
      </c>
      <c r="EF27" s="17"/>
      <c r="EG27" s="18">
        <f t="shared" si="55"/>
        <v>2000</v>
      </c>
      <c r="EH27" s="17">
        <v>13094</v>
      </c>
      <c r="EI27" s="17"/>
      <c r="EJ27" s="18">
        <f t="shared" si="56"/>
        <v>13094</v>
      </c>
      <c r="EK27" s="17">
        <v>2300</v>
      </c>
      <c r="EL27" s="17"/>
      <c r="EM27" s="18">
        <f t="shared" si="57"/>
        <v>2300</v>
      </c>
      <c r="EN27" s="17"/>
      <c r="EO27" s="17"/>
      <c r="EP27" s="18">
        <f t="shared" si="58"/>
        <v>0</v>
      </c>
      <c r="EQ27" s="17"/>
      <c r="ER27" s="17"/>
      <c r="ES27" s="18">
        <f t="shared" si="59"/>
        <v>0</v>
      </c>
      <c r="ET27" s="17"/>
      <c r="EU27" s="17"/>
      <c r="EV27" s="18">
        <f t="shared" si="60"/>
        <v>0</v>
      </c>
      <c r="EW27" s="17">
        <f t="shared" si="61"/>
        <v>0</v>
      </c>
      <c r="EX27" s="17">
        <f t="shared" si="61"/>
        <v>0</v>
      </c>
      <c r="EY27" s="18">
        <f t="shared" si="62"/>
        <v>0</v>
      </c>
      <c r="EZ27" s="17"/>
      <c r="FA27" s="17"/>
      <c r="FB27" s="18">
        <f t="shared" si="63"/>
        <v>0</v>
      </c>
      <c r="FC27" s="17">
        <f t="shared" si="64"/>
        <v>0</v>
      </c>
      <c r="FD27" s="17">
        <f t="shared" si="65"/>
        <v>0</v>
      </c>
      <c r="FE27" s="18">
        <f t="shared" si="66"/>
        <v>0</v>
      </c>
      <c r="FF27" s="17"/>
      <c r="FG27" s="17"/>
      <c r="FH27" s="18">
        <f t="shared" si="67"/>
        <v>0</v>
      </c>
      <c r="FI27" s="17"/>
      <c r="FJ27" s="17"/>
      <c r="FK27" s="18">
        <f t="shared" si="68"/>
        <v>0</v>
      </c>
      <c r="FL27" s="17"/>
      <c r="FM27" s="17"/>
      <c r="FN27" s="18">
        <f t="shared" si="69"/>
        <v>0</v>
      </c>
      <c r="FO27" s="17">
        <f t="shared" si="80"/>
        <v>33943</v>
      </c>
      <c r="FP27" s="17">
        <f t="shared" si="80"/>
        <v>0</v>
      </c>
      <c r="FQ27" s="18">
        <f t="shared" si="70"/>
        <v>33943</v>
      </c>
      <c r="FR27" s="17">
        <v>13943</v>
      </c>
      <c r="FS27" s="17"/>
      <c r="FT27" s="18">
        <f t="shared" si="71"/>
        <v>13943</v>
      </c>
      <c r="FU27" s="17"/>
      <c r="FV27" s="17"/>
      <c r="FW27" s="18">
        <f t="shared" si="72"/>
        <v>0</v>
      </c>
      <c r="FX27" s="17">
        <v>20000</v>
      </c>
      <c r="FY27" s="17"/>
      <c r="FZ27" s="18">
        <f t="shared" si="73"/>
        <v>20000</v>
      </c>
      <c r="GA27" s="17"/>
      <c r="GB27" s="17"/>
      <c r="GC27" s="18">
        <f t="shared" si="74"/>
        <v>0</v>
      </c>
      <c r="GD27" s="18">
        <f t="shared" si="3"/>
        <v>198417</v>
      </c>
      <c r="GE27" s="18">
        <f t="shared" si="4"/>
        <v>0</v>
      </c>
      <c r="GF27" s="18">
        <f t="shared" si="75"/>
        <v>198417</v>
      </c>
    </row>
    <row r="28" spans="1:188" ht="31.5">
      <c r="A28" s="11">
        <v>18318506000</v>
      </c>
      <c r="B28" s="16" t="s">
        <v>59</v>
      </c>
      <c r="C28" s="17"/>
      <c r="D28" s="17"/>
      <c r="E28" s="18">
        <f t="shared" si="5"/>
        <v>0</v>
      </c>
      <c r="F28" s="17"/>
      <c r="G28" s="17"/>
      <c r="H28" s="18">
        <f t="shared" si="77"/>
        <v>0</v>
      </c>
      <c r="I28" s="17">
        <f t="shared" si="6"/>
        <v>0</v>
      </c>
      <c r="J28" s="17">
        <f t="shared" si="7"/>
        <v>0</v>
      </c>
      <c r="K28" s="18">
        <f t="shared" si="8"/>
        <v>0</v>
      </c>
      <c r="L28" s="17"/>
      <c r="M28" s="17"/>
      <c r="N28" s="18">
        <f t="shared" si="9"/>
        <v>0</v>
      </c>
      <c r="O28" s="17">
        <f t="shared" si="10"/>
        <v>0</v>
      </c>
      <c r="P28" s="17">
        <f t="shared" si="11"/>
        <v>0</v>
      </c>
      <c r="Q28" s="18">
        <f t="shared" si="12"/>
        <v>0</v>
      </c>
      <c r="R28" s="17"/>
      <c r="S28" s="17"/>
      <c r="T28" s="18">
        <f t="shared" si="13"/>
        <v>0</v>
      </c>
      <c r="U28" s="17"/>
      <c r="V28" s="17"/>
      <c r="W28" s="18">
        <f t="shared" si="14"/>
        <v>0</v>
      </c>
      <c r="X28" s="17">
        <f t="shared" si="15"/>
        <v>0</v>
      </c>
      <c r="Y28" s="17">
        <f t="shared" si="16"/>
        <v>0</v>
      </c>
      <c r="Z28" s="18">
        <f t="shared" si="17"/>
        <v>0</v>
      </c>
      <c r="AA28" s="17"/>
      <c r="AB28" s="17"/>
      <c r="AC28" s="18">
        <f t="shared" si="18"/>
        <v>0</v>
      </c>
      <c r="AD28" s="17"/>
      <c r="AE28" s="17"/>
      <c r="AF28" s="18">
        <f t="shared" si="19"/>
        <v>0</v>
      </c>
      <c r="AG28" s="17"/>
      <c r="AH28" s="17"/>
      <c r="AI28" s="18">
        <f t="shared" si="20"/>
        <v>0</v>
      </c>
      <c r="AJ28" s="17"/>
      <c r="AK28" s="17"/>
      <c r="AL28" s="18">
        <f t="shared" si="21"/>
        <v>0</v>
      </c>
      <c r="AM28" s="17">
        <f t="shared" si="0"/>
        <v>0</v>
      </c>
      <c r="AN28" s="17">
        <f t="shared" si="1"/>
        <v>0</v>
      </c>
      <c r="AO28" s="18">
        <f t="shared" si="22"/>
        <v>0</v>
      </c>
      <c r="AP28" s="17"/>
      <c r="AQ28" s="17"/>
      <c r="AR28" s="18">
        <f t="shared" si="23"/>
        <v>0</v>
      </c>
      <c r="AS28" s="17"/>
      <c r="AT28" s="17"/>
      <c r="AU28" s="18">
        <f t="shared" si="24"/>
        <v>0</v>
      </c>
      <c r="AV28" s="17"/>
      <c r="AW28" s="17"/>
      <c r="AX28" s="18">
        <f t="shared" si="25"/>
        <v>0</v>
      </c>
      <c r="AY28" s="17"/>
      <c r="AZ28" s="17"/>
      <c r="BA28" s="18">
        <f t="shared" si="26"/>
        <v>0</v>
      </c>
      <c r="BB28" s="17"/>
      <c r="BC28" s="17"/>
      <c r="BD28" s="18">
        <f t="shared" si="27"/>
        <v>0</v>
      </c>
      <c r="BE28" s="17"/>
      <c r="BF28" s="17"/>
      <c r="BG28" s="18">
        <f t="shared" si="78"/>
        <v>0</v>
      </c>
      <c r="BH28" s="17"/>
      <c r="BI28" s="17"/>
      <c r="BJ28" s="18">
        <f t="shared" si="79"/>
        <v>0</v>
      </c>
      <c r="BK28" s="17">
        <f t="shared" si="76"/>
        <v>397570</v>
      </c>
      <c r="BL28" s="17">
        <f t="shared" si="28"/>
        <v>0</v>
      </c>
      <c r="BM28" s="18">
        <f t="shared" si="29"/>
        <v>397570</v>
      </c>
      <c r="BN28" s="17"/>
      <c r="BO28" s="17"/>
      <c r="BP28" s="18">
        <f t="shared" si="30"/>
        <v>0</v>
      </c>
      <c r="BQ28" s="17"/>
      <c r="BR28" s="17"/>
      <c r="BS28" s="18">
        <f t="shared" si="31"/>
        <v>0</v>
      </c>
      <c r="BT28" s="17"/>
      <c r="BU28" s="17"/>
      <c r="BV28" s="18">
        <f t="shared" si="32"/>
        <v>0</v>
      </c>
      <c r="BW28" s="17"/>
      <c r="BX28" s="17"/>
      <c r="BY28" s="18">
        <f t="shared" si="33"/>
        <v>0</v>
      </c>
      <c r="BZ28" s="17"/>
      <c r="CA28" s="17"/>
      <c r="CB28" s="18">
        <f t="shared" si="34"/>
        <v>0</v>
      </c>
      <c r="CC28" s="17"/>
      <c r="CD28" s="17"/>
      <c r="CE28" s="18">
        <f t="shared" si="35"/>
        <v>0</v>
      </c>
      <c r="CF28" s="17"/>
      <c r="CG28" s="17"/>
      <c r="CH28" s="18">
        <f t="shared" si="36"/>
        <v>0</v>
      </c>
      <c r="CI28" s="17">
        <f t="shared" si="37"/>
        <v>11600</v>
      </c>
      <c r="CJ28" s="17">
        <f t="shared" si="37"/>
        <v>0</v>
      </c>
      <c r="CK28" s="18">
        <f t="shared" si="38"/>
        <v>11600</v>
      </c>
      <c r="CL28" s="17"/>
      <c r="CM28" s="17"/>
      <c r="CN28" s="18">
        <f t="shared" si="39"/>
        <v>0</v>
      </c>
      <c r="CO28" s="17">
        <v>2300</v>
      </c>
      <c r="CP28" s="17"/>
      <c r="CQ28" s="18">
        <f t="shared" si="40"/>
        <v>2300</v>
      </c>
      <c r="CR28" s="17">
        <v>5100</v>
      </c>
      <c r="CS28" s="17"/>
      <c r="CT28" s="18">
        <f t="shared" si="41"/>
        <v>5100</v>
      </c>
      <c r="CU28" s="17"/>
      <c r="CV28" s="17"/>
      <c r="CW28" s="18">
        <f t="shared" si="42"/>
        <v>0</v>
      </c>
      <c r="CX28" s="17">
        <v>2200</v>
      </c>
      <c r="CY28" s="17"/>
      <c r="CZ28" s="18">
        <f t="shared" si="43"/>
        <v>2200</v>
      </c>
      <c r="DA28" s="17"/>
      <c r="DB28" s="17"/>
      <c r="DC28" s="18">
        <f t="shared" si="44"/>
        <v>0</v>
      </c>
      <c r="DD28" s="17">
        <v>2000</v>
      </c>
      <c r="DE28" s="17"/>
      <c r="DF28" s="18">
        <f t="shared" si="45"/>
        <v>2000</v>
      </c>
      <c r="DG28" s="17">
        <f t="shared" si="46"/>
        <v>6800</v>
      </c>
      <c r="DH28" s="17">
        <f t="shared" si="46"/>
        <v>0</v>
      </c>
      <c r="DI28" s="18">
        <f t="shared" si="47"/>
        <v>6800</v>
      </c>
      <c r="DJ28" s="17">
        <v>5590</v>
      </c>
      <c r="DK28" s="17"/>
      <c r="DL28" s="18">
        <f t="shared" si="48"/>
        <v>5590</v>
      </c>
      <c r="DM28" s="17">
        <v>1210</v>
      </c>
      <c r="DN28" s="17"/>
      <c r="DO28" s="18">
        <f t="shared" si="49"/>
        <v>1210</v>
      </c>
      <c r="DP28" s="17">
        <v>16721</v>
      </c>
      <c r="DQ28" s="17"/>
      <c r="DR28" s="18">
        <f t="shared" si="50"/>
        <v>16721</v>
      </c>
      <c r="DS28" s="17">
        <v>293849</v>
      </c>
      <c r="DT28" s="17"/>
      <c r="DU28" s="18">
        <f t="shared" si="51"/>
        <v>293849</v>
      </c>
      <c r="DV28" s="17">
        <v>1000</v>
      </c>
      <c r="DW28" s="17"/>
      <c r="DX28" s="18">
        <f t="shared" si="52"/>
        <v>1000</v>
      </c>
      <c r="DY28" s="17"/>
      <c r="DZ28" s="17"/>
      <c r="EA28" s="18">
        <f t="shared" si="53"/>
        <v>0</v>
      </c>
      <c r="EB28" s="17">
        <v>44943</v>
      </c>
      <c r="EC28" s="17"/>
      <c r="ED28" s="18">
        <f t="shared" si="54"/>
        <v>44943</v>
      </c>
      <c r="EE28" s="17">
        <v>2000</v>
      </c>
      <c r="EF28" s="17"/>
      <c r="EG28" s="18">
        <f t="shared" si="55"/>
        <v>2000</v>
      </c>
      <c r="EH28" s="17">
        <v>13098</v>
      </c>
      <c r="EI28" s="17"/>
      <c r="EJ28" s="18">
        <f t="shared" si="56"/>
        <v>13098</v>
      </c>
      <c r="EK28" s="17">
        <v>7559</v>
      </c>
      <c r="EL28" s="17"/>
      <c r="EM28" s="18">
        <f t="shared" si="57"/>
        <v>7559</v>
      </c>
      <c r="EN28" s="17"/>
      <c r="EO28" s="17"/>
      <c r="EP28" s="18">
        <f t="shared" si="58"/>
        <v>0</v>
      </c>
      <c r="EQ28" s="17"/>
      <c r="ER28" s="17"/>
      <c r="ES28" s="18">
        <f t="shared" si="59"/>
        <v>0</v>
      </c>
      <c r="ET28" s="17"/>
      <c r="EU28" s="17"/>
      <c r="EV28" s="18">
        <f t="shared" si="60"/>
        <v>0</v>
      </c>
      <c r="EW28" s="17">
        <f t="shared" si="61"/>
        <v>0</v>
      </c>
      <c r="EX28" s="17">
        <f t="shared" si="61"/>
        <v>0</v>
      </c>
      <c r="EY28" s="18">
        <f t="shared" si="62"/>
        <v>0</v>
      </c>
      <c r="EZ28" s="17"/>
      <c r="FA28" s="17"/>
      <c r="FB28" s="18">
        <f t="shared" si="63"/>
        <v>0</v>
      </c>
      <c r="FC28" s="17">
        <f t="shared" si="64"/>
        <v>0</v>
      </c>
      <c r="FD28" s="17">
        <f t="shared" si="65"/>
        <v>0</v>
      </c>
      <c r="FE28" s="18">
        <f t="shared" si="66"/>
        <v>0</v>
      </c>
      <c r="FF28" s="17"/>
      <c r="FG28" s="17"/>
      <c r="FH28" s="18">
        <f t="shared" si="67"/>
        <v>0</v>
      </c>
      <c r="FI28" s="17"/>
      <c r="FJ28" s="17"/>
      <c r="FK28" s="18">
        <f t="shared" si="68"/>
        <v>0</v>
      </c>
      <c r="FL28" s="17"/>
      <c r="FM28" s="17"/>
      <c r="FN28" s="18">
        <f t="shared" si="69"/>
        <v>0</v>
      </c>
      <c r="FO28" s="17">
        <f t="shared" si="80"/>
        <v>29680</v>
      </c>
      <c r="FP28" s="17">
        <f t="shared" si="80"/>
        <v>0</v>
      </c>
      <c r="FQ28" s="18">
        <f t="shared" si="70"/>
        <v>29680</v>
      </c>
      <c r="FR28" s="17">
        <v>27680</v>
      </c>
      <c r="FS28" s="17"/>
      <c r="FT28" s="18">
        <f t="shared" si="71"/>
        <v>27680</v>
      </c>
      <c r="FU28" s="17">
        <v>2000</v>
      </c>
      <c r="FV28" s="17"/>
      <c r="FW28" s="18">
        <f t="shared" si="72"/>
        <v>2000</v>
      </c>
      <c r="FX28" s="17"/>
      <c r="FY28" s="17"/>
      <c r="FZ28" s="18">
        <f t="shared" si="73"/>
        <v>0</v>
      </c>
      <c r="GA28" s="17"/>
      <c r="GB28" s="17"/>
      <c r="GC28" s="18">
        <f t="shared" si="74"/>
        <v>0</v>
      </c>
      <c r="GD28" s="18">
        <f t="shared" si="3"/>
        <v>427250</v>
      </c>
      <c r="GE28" s="18">
        <f t="shared" si="4"/>
        <v>0</v>
      </c>
      <c r="GF28" s="18">
        <f t="shared" si="75"/>
        <v>427250</v>
      </c>
    </row>
    <row r="29" spans="1:188" ht="15.75">
      <c r="A29" s="11">
        <v>18318507000</v>
      </c>
      <c r="B29" s="16" t="s">
        <v>60</v>
      </c>
      <c r="C29" s="17"/>
      <c r="D29" s="17"/>
      <c r="E29" s="18">
        <f t="shared" si="5"/>
        <v>0</v>
      </c>
      <c r="F29" s="17"/>
      <c r="G29" s="17"/>
      <c r="H29" s="18">
        <f t="shared" si="77"/>
        <v>0</v>
      </c>
      <c r="I29" s="17">
        <f t="shared" si="6"/>
        <v>0</v>
      </c>
      <c r="J29" s="17">
        <f t="shared" si="7"/>
        <v>0</v>
      </c>
      <c r="K29" s="18">
        <f t="shared" si="8"/>
        <v>0</v>
      </c>
      <c r="L29" s="17"/>
      <c r="M29" s="17"/>
      <c r="N29" s="18">
        <f t="shared" si="9"/>
        <v>0</v>
      </c>
      <c r="O29" s="17">
        <f t="shared" si="10"/>
        <v>0</v>
      </c>
      <c r="P29" s="17">
        <f t="shared" si="11"/>
        <v>0</v>
      </c>
      <c r="Q29" s="18">
        <f t="shared" si="12"/>
        <v>0</v>
      </c>
      <c r="R29" s="17"/>
      <c r="S29" s="17"/>
      <c r="T29" s="18">
        <f t="shared" si="13"/>
        <v>0</v>
      </c>
      <c r="U29" s="17"/>
      <c r="V29" s="17"/>
      <c r="W29" s="18">
        <f t="shared" si="14"/>
        <v>0</v>
      </c>
      <c r="X29" s="17">
        <f t="shared" si="15"/>
        <v>0</v>
      </c>
      <c r="Y29" s="17">
        <f t="shared" si="16"/>
        <v>0</v>
      </c>
      <c r="Z29" s="18">
        <f t="shared" si="17"/>
        <v>0</v>
      </c>
      <c r="AA29" s="17"/>
      <c r="AB29" s="17"/>
      <c r="AC29" s="18">
        <f t="shared" si="18"/>
        <v>0</v>
      </c>
      <c r="AD29" s="17"/>
      <c r="AE29" s="17"/>
      <c r="AF29" s="18">
        <f t="shared" si="19"/>
        <v>0</v>
      </c>
      <c r="AG29" s="17"/>
      <c r="AH29" s="17"/>
      <c r="AI29" s="18">
        <f t="shared" si="20"/>
        <v>0</v>
      </c>
      <c r="AJ29" s="17"/>
      <c r="AK29" s="17"/>
      <c r="AL29" s="18">
        <f t="shared" si="21"/>
        <v>0</v>
      </c>
      <c r="AM29" s="17">
        <f t="shared" si="0"/>
        <v>0</v>
      </c>
      <c r="AN29" s="17">
        <f t="shared" si="1"/>
        <v>0</v>
      </c>
      <c r="AO29" s="18">
        <f t="shared" si="22"/>
        <v>0</v>
      </c>
      <c r="AP29" s="17"/>
      <c r="AQ29" s="17"/>
      <c r="AR29" s="18">
        <f t="shared" si="23"/>
        <v>0</v>
      </c>
      <c r="AS29" s="17"/>
      <c r="AT29" s="17"/>
      <c r="AU29" s="18">
        <f t="shared" si="24"/>
        <v>0</v>
      </c>
      <c r="AV29" s="17"/>
      <c r="AW29" s="17"/>
      <c r="AX29" s="18">
        <f t="shared" si="25"/>
        <v>0</v>
      </c>
      <c r="AY29" s="17"/>
      <c r="AZ29" s="17"/>
      <c r="BA29" s="18">
        <f t="shared" si="26"/>
        <v>0</v>
      </c>
      <c r="BB29" s="17"/>
      <c r="BC29" s="17"/>
      <c r="BD29" s="18">
        <f t="shared" si="27"/>
        <v>0</v>
      </c>
      <c r="BE29" s="17"/>
      <c r="BF29" s="17"/>
      <c r="BG29" s="18">
        <f t="shared" si="78"/>
        <v>0</v>
      </c>
      <c r="BH29" s="17"/>
      <c r="BI29" s="17"/>
      <c r="BJ29" s="18">
        <f t="shared" si="79"/>
        <v>0</v>
      </c>
      <c r="BK29" s="17">
        <f t="shared" si="76"/>
        <v>140238</v>
      </c>
      <c r="BL29" s="17">
        <f t="shared" si="28"/>
        <v>0</v>
      </c>
      <c r="BM29" s="18">
        <f t="shared" si="29"/>
        <v>140238</v>
      </c>
      <c r="BN29" s="17"/>
      <c r="BO29" s="17"/>
      <c r="BP29" s="18">
        <f t="shared" si="30"/>
        <v>0</v>
      </c>
      <c r="BQ29" s="17"/>
      <c r="BR29" s="17"/>
      <c r="BS29" s="18">
        <f t="shared" si="31"/>
        <v>0</v>
      </c>
      <c r="BT29" s="17"/>
      <c r="BU29" s="17"/>
      <c r="BV29" s="18">
        <f t="shared" si="32"/>
        <v>0</v>
      </c>
      <c r="BW29" s="17"/>
      <c r="BX29" s="17"/>
      <c r="BY29" s="18">
        <f t="shared" si="33"/>
        <v>0</v>
      </c>
      <c r="BZ29" s="17"/>
      <c r="CA29" s="17"/>
      <c r="CB29" s="18">
        <f t="shared" si="34"/>
        <v>0</v>
      </c>
      <c r="CC29" s="17"/>
      <c r="CD29" s="17"/>
      <c r="CE29" s="18">
        <f t="shared" si="35"/>
        <v>0</v>
      </c>
      <c r="CF29" s="17"/>
      <c r="CG29" s="17"/>
      <c r="CH29" s="18">
        <f t="shared" si="36"/>
        <v>0</v>
      </c>
      <c r="CI29" s="17">
        <f t="shared" si="37"/>
        <v>5800</v>
      </c>
      <c r="CJ29" s="17">
        <f t="shared" si="37"/>
        <v>0</v>
      </c>
      <c r="CK29" s="18">
        <f t="shared" si="38"/>
        <v>5800</v>
      </c>
      <c r="CL29" s="17"/>
      <c r="CM29" s="17"/>
      <c r="CN29" s="18">
        <f t="shared" si="39"/>
        <v>0</v>
      </c>
      <c r="CO29" s="17">
        <v>700</v>
      </c>
      <c r="CP29" s="17"/>
      <c r="CQ29" s="18">
        <f t="shared" si="40"/>
        <v>700</v>
      </c>
      <c r="CR29" s="17">
        <v>1900</v>
      </c>
      <c r="CS29" s="17"/>
      <c r="CT29" s="18">
        <f t="shared" si="41"/>
        <v>1900</v>
      </c>
      <c r="CU29" s="17"/>
      <c r="CV29" s="17"/>
      <c r="CW29" s="18">
        <f t="shared" si="42"/>
        <v>0</v>
      </c>
      <c r="CX29" s="17">
        <v>1200</v>
      </c>
      <c r="CY29" s="17"/>
      <c r="CZ29" s="18">
        <f t="shared" si="43"/>
        <v>1200</v>
      </c>
      <c r="DA29" s="17"/>
      <c r="DB29" s="17"/>
      <c r="DC29" s="18">
        <f t="shared" si="44"/>
        <v>0</v>
      </c>
      <c r="DD29" s="17">
        <v>2000</v>
      </c>
      <c r="DE29" s="17"/>
      <c r="DF29" s="18">
        <f t="shared" si="45"/>
        <v>2000</v>
      </c>
      <c r="DG29" s="17">
        <f t="shared" si="46"/>
        <v>3270</v>
      </c>
      <c r="DH29" s="17">
        <f t="shared" si="46"/>
        <v>0</v>
      </c>
      <c r="DI29" s="18">
        <f t="shared" si="47"/>
        <v>3270</v>
      </c>
      <c r="DJ29" s="17">
        <v>1680</v>
      </c>
      <c r="DK29" s="17"/>
      <c r="DL29" s="18">
        <f t="shared" si="48"/>
        <v>1680</v>
      </c>
      <c r="DM29" s="17">
        <v>1590</v>
      </c>
      <c r="DN29" s="17"/>
      <c r="DO29" s="18">
        <f t="shared" si="49"/>
        <v>1590</v>
      </c>
      <c r="DP29" s="17"/>
      <c r="DQ29" s="17"/>
      <c r="DR29" s="18">
        <f t="shared" si="50"/>
        <v>0</v>
      </c>
      <c r="DS29" s="17">
        <v>131168</v>
      </c>
      <c r="DT29" s="17"/>
      <c r="DU29" s="18">
        <f t="shared" si="51"/>
        <v>131168</v>
      </c>
      <c r="DV29" s="17"/>
      <c r="DW29" s="17"/>
      <c r="DX29" s="18">
        <f t="shared" si="52"/>
        <v>0</v>
      </c>
      <c r="DY29" s="17"/>
      <c r="DZ29" s="17"/>
      <c r="EA29" s="18">
        <f t="shared" si="53"/>
        <v>0</v>
      </c>
      <c r="EB29" s="17"/>
      <c r="EC29" s="17"/>
      <c r="ED29" s="18">
        <f t="shared" si="54"/>
        <v>0</v>
      </c>
      <c r="EE29" s="17"/>
      <c r="EF29" s="17"/>
      <c r="EG29" s="18">
        <f t="shared" si="55"/>
        <v>0</v>
      </c>
      <c r="EH29" s="17"/>
      <c r="EI29" s="17"/>
      <c r="EJ29" s="18">
        <f t="shared" si="56"/>
        <v>0</v>
      </c>
      <c r="EK29" s="17"/>
      <c r="EL29" s="17"/>
      <c r="EM29" s="18">
        <f t="shared" si="57"/>
        <v>0</v>
      </c>
      <c r="EN29" s="17"/>
      <c r="EO29" s="17"/>
      <c r="EP29" s="18">
        <f t="shared" si="58"/>
        <v>0</v>
      </c>
      <c r="EQ29" s="17"/>
      <c r="ER29" s="17"/>
      <c r="ES29" s="18">
        <f t="shared" si="59"/>
        <v>0</v>
      </c>
      <c r="ET29" s="17"/>
      <c r="EU29" s="17"/>
      <c r="EV29" s="18">
        <f t="shared" si="60"/>
        <v>0</v>
      </c>
      <c r="EW29" s="17">
        <f t="shared" si="61"/>
        <v>0</v>
      </c>
      <c r="EX29" s="17">
        <f t="shared" si="61"/>
        <v>0</v>
      </c>
      <c r="EY29" s="18">
        <f t="shared" si="62"/>
        <v>0</v>
      </c>
      <c r="EZ29" s="17"/>
      <c r="FA29" s="17"/>
      <c r="FB29" s="18">
        <f t="shared" si="63"/>
        <v>0</v>
      </c>
      <c r="FC29" s="17">
        <f t="shared" si="64"/>
        <v>0</v>
      </c>
      <c r="FD29" s="17">
        <f t="shared" si="65"/>
        <v>0</v>
      </c>
      <c r="FE29" s="18">
        <f t="shared" si="66"/>
        <v>0</v>
      </c>
      <c r="FF29" s="17"/>
      <c r="FG29" s="17"/>
      <c r="FH29" s="18">
        <f t="shared" si="67"/>
        <v>0</v>
      </c>
      <c r="FI29" s="17"/>
      <c r="FJ29" s="17"/>
      <c r="FK29" s="18">
        <f t="shared" si="68"/>
        <v>0</v>
      </c>
      <c r="FL29" s="17"/>
      <c r="FM29" s="17"/>
      <c r="FN29" s="18">
        <f t="shared" si="69"/>
        <v>0</v>
      </c>
      <c r="FO29" s="17">
        <f t="shared" si="80"/>
        <v>14081</v>
      </c>
      <c r="FP29" s="17">
        <f t="shared" si="80"/>
        <v>0</v>
      </c>
      <c r="FQ29" s="18">
        <f t="shared" si="70"/>
        <v>14081</v>
      </c>
      <c r="FR29" s="17">
        <v>14081</v>
      </c>
      <c r="FS29" s="17"/>
      <c r="FT29" s="18">
        <f t="shared" si="71"/>
        <v>14081</v>
      </c>
      <c r="FU29" s="17"/>
      <c r="FV29" s="17"/>
      <c r="FW29" s="18">
        <f t="shared" si="72"/>
        <v>0</v>
      </c>
      <c r="FX29" s="17"/>
      <c r="FY29" s="17"/>
      <c r="FZ29" s="18">
        <f t="shared" si="73"/>
        <v>0</v>
      </c>
      <c r="GA29" s="17"/>
      <c r="GB29" s="17"/>
      <c r="GC29" s="18">
        <f t="shared" si="74"/>
        <v>0</v>
      </c>
      <c r="GD29" s="18">
        <f t="shared" si="3"/>
        <v>154319</v>
      </c>
      <c r="GE29" s="18">
        <f t="shared" si="4"/>
        <v>0</v>
      </c>
      <c r="GF29" s="18">
        <f t="shared" si="75"/>
        <v>154319</v>
      </c>
    </row>
    <row r="30" spans="1:188" ht="15.75">
      <c r="A30" s="11">
        <v>18318508000</v>
      </c>
      <c r="B30" s="16" t="s">
        <v>61</v>
      </c>
      <c r="C30" s="17"/>
      <c r="D30" s="17"/>
      <c r="E30" s="18">
        <f t="shared" si="5"/>
        <v>0</v>
      </c>
      <c r="F30" s="17"/>
      <c r="G30" s="17"/>
      <c r="H30" s="18">
        <f t="shared" si="77"/>
        <v>0</v>
      </c>
      <c r="I30" s="17">
        <f t="shared" si="6"/>
        <v>0</v>
      </c>
      <c r="J30" s="17">
        <f t="shared" si="7"/>
        <v>0</v>
      </c>
      <c r="K30" s="18">
        <f t="shared" si="8"/>
        <v>0</v>
      </c>
      <c r="L30" s="17"/>
      <c r="M30" s="17"/>
      <c r="N30" s="18">
        <f t="shared" si="9"/>
        <v>0</v>
      </c>
      <c r="O30" s="17">
        <f t="shared" si="10"/>
        <v>0</v>
      </c>
      <c r="P30" s="17">
        <f t="shared" si="11"/>
        <v>0</v>
      </c>
      <c r="Q30" s="18">
        <f t="shared" si="12"/>
        <v>0</v>
      </c>
      <c r="R30" s="17"/>
      <c r="S30" s="17"/>
      <c r="T30" s="18">
        <f t="shared" si="13"/>
        <v>0</v>
      </c>
      <c r="U30" s="17"/>
      <c r="V30" s="17"/>
      <c r="W30" s="18">
        <f t="shared" si="14"/>
        <v>0</v>
      </c>
      <c r="X30" s="17">
        <f t="shared" si="15"/>
        <v>0</v>
      </c>
      <c r="Y30" s="17">
        <f t="shared" si="16"/>
        <v>0</v>
      </c>
      <c r="Z30" s="18">
        <f t="shared" si="17"/>
        <v>0</v>
      </c>
      <c r="AA30" s="17"/>
      <c r="AB30" s="17"/>
      <c r="AC30" s="18">
        <f t="shared" si="18"/>
        <v>0</v>
      </c>
      <c r="AD30" s="17"/>
      <c r="AE30" s="17"/>
      <c r="AF30" s="18">
        <f t="shared" si="19"/>
        <v>0</v>
      </c>
      <c r="AG30" s="17"/>
      <c r="AH30" s="17"/>
      <c r="AI30" s="18">
        <f t="shared" si="20"/>
        <v>0</v>
      </c>
      <c r="AJ30" s="17"/>
      <c r="AK30" s="17"/>
      <c r="AL30" s="18">
        <f t="shared" si="21"/>
        <v>0</v>
      </c>
      <c r="AM30" s="17">
        <f t="shared" si="0"/>
        <v>0</v>
      </c>
      <c r="AN30" s="17">
        <f t="shared" si="1"/>
        <v>0</v>
      </c>
      <c r="AO30" s="18">
        <f t="shared" si="22"/>
        <v>0</v>
      </c>
      <c r="AP30" s="17"/>
      <c r="AQ30" s="17"/>
      <c r="AR30" s="18">
        <f t="shared" si="23"/>
        <v>0</v>
      </c>
      <c r="AS30" s="17"/>
      <c r="AT30" s="17"/>
      <c r="AU30" s="18">
        <f t="shared" si="24"/>
        <v>0</v>
      </c>
      <c r="AV30" s="17"/>
      <c r="AW30" s="17"/>
      <c r="AX30" s="18">
        <f t="shared" si="25"/>
        <v>0</v>
      </c>
      <c r="AY30" s="17"/>
      <c r="AZ30" s="17"/>
      <c r="BA30" s="18">
        <f t="shared" si="26"/>
        <v>0</v>
      </c>
      <c r="BB30" s="17"/>
      <c r="BC30" s="17"/>
      <c r="BD30" s="18">
        <f t="shared" si="27"/>
        <v>0</v>
      </c>
      <c r="BE30" s="17"/>
      <c r="BF30" s="17"/>
      <c r="BG30" s="18">
        <f t="shared" si="78"/>
        <v>0</v>
      </c>
      <c r="BH30" s="17"/>
      <c r="BI30" s="17"/>
      <c r="BJ30" s="18">
        <f t="shared" si="79"/>
        <v>0</v>
      </c>
      <c r="BK30" s="17">
        <f t="shared" si="76"/>
        <v>305998</v>
      </c>
      <c r="BL30" s="17">
        <f t="shared" si="28"/>
        <v>0</v>
      </c>
      <c r="BM30" s="18">
        <f t="shared" si="29"/>
        <v>305998</v>
      </c>
      <c r="BN30" s="17"/>
      <c r="BO30" s="17"/>
      <c r="BP30" s="18">
        <f t="shared" si="30"/>
        <v>0</v>
      </c>
      <c r="BQ30" s="17"/>
      <c r="BR30" s="17"/>
      <c r="BS30" s="18">
        <f t="shared" si="31"/>
        <v>0</v>
      </c>
      <c r="BT30" s="17"/>
      <c r="BU30" s="17"/>
      <c r="BV30" s="18">
        <f t="shared" si="32"/>
        <v>0</v>
      </c>
      <c r="BW30" s="17"/>
      <c r="BX30" s="17"/>
      <c r="BY30" s="18">
        <f t="shared" si="33"/>
        <v>0</v>
      </c>
      <c r="BZ30" s="17"/>
      <c r="CA30" s="17"/>
      <c r="CB30" s="18">
        <f t="shared" si="34"/>
        <v>0</v>
      </c>
      <c r="CC30" s="17"/>
      <c r="CD30" s="17"/>
      <c r="CE30" s="18">
        <f t="shared" si="35"/>
        <v>0</v>
      </c>
      <c r="CF30" s="17"/>
      <c r="CG30" s="17"/>
      <c r="CH30" s="18">
        <f t="shared" si="36"/>
        <v>0</v>
      </c>
      <c r="CI30" s="17">
        <f t="shared" si="37"/>
        <v>16200</v>
      </c>
      <c r="CJ30" s="17">
        <f t="shared" si="37"/>
        <v>0</v>
      </c>
      <c r="CK30" s="18">
        <f t="shared" si="38"/>
        <v>16200</v>
      </c>
      <c r="CL30" s="17">
        <v>1800</v>
      </c>
      <c r="CM30" s="17"/>
      <c r="CN30" s="18">
        <f t="shared" si="39"/>
        <v>1800</v>
      </c>
      <c r="CO30" s="17">
        <v>3000</v>
      </c>
      <c r="CP30" s="17"/>
      <c r="CQ30" s="18">
        <f t="shared" si="40"/>
        <v>3000</v>
      </c>
      <c r="CR30" s="17">
        <v>6000</v>
      </c>
      <c r="CS30" s="17"/>
      <c r="CT30" s="18">
        <f t="shared" si="41"/>
        <v>6000</v>
      </c>
      <c r="CU30" s="17"/>
      <c r="CV30" s="17"/>
      <c r="CW30" s="18">
        <f t="shared" si="42"/>
        <v>0</v>
      </c>
      <c r="CX30" s="17">
        <v>3400</v>
      </c>
      <c r="CY30" s="17"/>
      <c r="CZ30" s="18">
        <f t="shared" si="43"/>
        <v>3400</v>
      </c>
      <c r="DA30" s="17"/>
      <c r="DB30" s="17"/>
      <c r="DC30" s="18">
        <f t="shared" si="44"/>
        <v>0</v>
      </c>
      <c r="DD30" s="17">
        <v>2000</v>
      </c>
      <c r="DE30" s="17"/>
      <c r="DF30" s="18">
        <f t="shared" si="45"/>
        <v>2000</v>
      </c>
      <c r="DG30" s="17">
        <f t="shared" si="46"/>
        <v>6420</v>
      </c>
      <c r="DH30" s="17">
        <f t="shared" si="46"/>
        <v>0</v>
      </c>
      <c r="DI30" s="18">
        <f t="shared" si="47"/>
        <v>6420</v>
      </c>
      <c r="DJ30" s="17">
        <v>5590</v>
      </c>
      <c r="DK30" s="17"/>
      <c r="DL30" s="18">
        <f t="shared" si="48"/>
        <v>5590</v>
      </c>
      <c r="DM30" s="17">
        <v>830</v>
      </c>
      <c r="DN30" s="17"/>
      <c r="DO30" s="18">
        <f t="shared" si="49"/>
        <v>830</v>
      </c>
      <c r="DP30" s="17">
        <v>15602</v>
      </c>
      <c r="DQ30" s="17"/>
      <c r="DR30" s="18">
        <f t="shared" si="50"/>
        <v>15602</v>
      </c>
      <c r="DS30" s="17">
        <v>257156</v>
      </c>
      <c r="DT30" s="17"/>
      <c r="DU30" s="18">
        <f t="shared" si="51"/>
        <v>257156</v>
      </c>
      <c r="DV30" s="17"/>
      <c r="DW30" s="17"/>
      <c r="DX30" s="18">
        <f t="shared" si="52"/>
        <v>0</v>
      </c>
      <c r="DY30" s="17"/>
      <c r="DZ30" s="17"/>
      <c r="EA30" s="18">
        <f t="shared" si="53"/>
        <v>0</v>
      </c>
      <c r="EB30" s="17"/>
      <c r="EC30" s="17"/>
      <c r="ED30" s="18">
        <f t="shared" si="54"/>
        <v>0</v>
      </c>
      <c r="EE30" s="17"/>
      <c r="EF30" s="17"/>
      <c r="EG30" s="18">
        <f t="shared" si="55"/>
        <v>0</v>
      </c>
      <c r="EH30" s="17">
        <v>10620</v>
      </c>
      <c r="EI30" s="17"/>
      <c r="EJ30" s="18">
        <f t="shared" si="56"/>
        <v>10620</v>
      </c>
      <c r="EK30" s="17"/>
      <c r="EL30" s="17"/>
      <c r="EM30" s="18">
        <f t="shared" si="57"/>
        <v>0</v>
      </c>
      <c r="EN30" s="17"/>
      <c r="EO30" s="17"/>
      <c r="EP30" s="18">
        <f t="shared" si="58"/>
        <v>0</v>
      </c>
      <c r="EQ30" s="17"/>
      <c r="ER30" s="17"/>
      <c r="ES30" s="18">
        <f t="shared" si="59"/>
        <v>0</v>
      </c>
      <c r="ET30" s="17"/>
      <c r="EU30" s="17"/>
      <c r="EV30" s="18">
        <f t="shared" si="60"/>
        <v>0</v>
      </c>
      <c r="EW30" s="17">
        <f t="shared" si="61"/>
        <v>0</v>
      </c>
      <c r="EX30" s="17">
        <f t="shared" si="61"/>
        <v>0</v>
      </c>
      <c r="EY30" s="18">
        <f t="shared" si="62"/>
        <v>0</v>
      </c>
      <c r="EZ30" s="17"/>
      <c r="FA30" s="17"/>
      <c r="FB30" s="18">
        <f t="shared" si="63"/>
        <v>0</v>
      </c>
      <c r="FC30" s="17">
        <f t="shared" si="64"/>
        <v>0</v>
      </c>
      <c r="FD30" s="17">
        <f t="shared" si="65"/>
        <v>0</v>
      </c>
      <c r="FE30" s="18">
        <f t="shared" si="66"/>
        <v>0</v>
      </c>
      <c r="FF30" s="17"/>
      <c r="FG30" s="17"/>
      <c r="FH30" s="18">
        <f t="shared" si="67"/>
        <v>0</v>
      </c>
      <c r="FI30" s="17"/>
      <c r="FJ30" s="17"/>
      <c r="FK30" s="18">
        <f t="shared" si="68"/>
        <v>0</v>
      </c>
      <c r="FL30" s="17"/>
      <c r="FM30" s="17"/>
      <c r="FN30" s="18">
        <f t="shared" si="69"/>
        <v>0</v>
      </c>
      <c r="FO30" s="17">
        <f t="shared" si="80"/>
        <v>0</v>
      </c>
      <c r="FP30" s="17">
        <f t="shared" si="80"/>
        <v>0</v>
      </c>
      <c r="FQ30" s="18">
        <f t="shared" si="70"/>
        <v>0</v>
      </c>
      <c r="FR30" s="17"/>
      <c r="FS30" s="17"/>
      <c r="FT30" s="18">
        <f t="shared" si="71"/>
        <v>0</v>
      </c>
      <c r="FU30" s="17"/>
      <c r="FV30" s="17"/>
      <c r="FW30" s="18">
        <f t="shared" si="72"/>
        <v>0</v>
      </c>
      <c r="FX30" s="17"/>
      <c r="FY30" s="17"/>
      <c r="FZ30" s="18">
        <f t="shared" si="73"/>
        <v>0</v>
      </c>
      <c r="GA30" s="17"/>
      <c r="GB30" s="17"/>
      <c r="GC30" s="18">
        <f t="shared" si="74"/>
        <v>0</v>
      </c>
      <c r="GD30" s="18">
        <f t="shared" si="3"/>
        <v>305998</v>
      </c>
      <c r="GE30" s="18">
        <f t="shared" si="4"/>
        <v>0</v>
      </c>
      <c r="GF30" s="18">
        <f t="shared" si="75"/>
        <v>305998</v>
      </c>
    </row>
    <row r="31" spans="1:188" ht="15.75">
      <c r="A31" s="11">
        <v>18318509000</v>
      </c>
      <c r="B31" s="16" t="s">
        <v>62</v>
      </c>
      <c r="C31" s="17"/>
      <c r="D31" s="17"/>
      <c r="E31" s="18">
        <f t="shared" si="5"/>
        <v>0</v>
      </c>
      <c r="F31" s="17"/>
      <c r="G31" s="17"/>
      <c r="H31" s="18">
        <f t="shared" si="77"/>
        <v>0</v>
      </c>
      <c r="I31" s="17">
        <f t="shared" si="6"/>
        <v>0</v>
      </c>
      <c r="J31" s="17">
        <f t="shared" si="7"/>
        <v>0</v>
      </c>
      <c r="K31" s="18">
        <f t="shared" si="8"/>
        <v>0</v>
      </c>
      <c r="L31" s="17"/>
      <c r="M31" s="17"/>
      <c r="N31" s="18">
        <f t="shared" si="9"/>
        <v>0</v>
      </c>
      <c r="O31" s="17">
        <f t="shared" si="10"/>
        <v>0</v>
      </c>
      <c r="P31" s="17">
        <f t="shared" si="11"/>
        <v>0</v>
      </c>
      <c r="Q31" s="18">
        <f t="shared" si="12"/>
        <v>0</v>
      </c>
      <c r="R31" s="17"/>
      <c r="S31" s="17"/>
      <c r="T31" s="18">
        <f t="shared" si="13"/>
        <v>0</v>
      </c>
      <c r="U31" s="17"/>
      <c r="V31" s="17"/>
      <c r="W31" s="18">
        <f t="shared" si="14"/>
        <v>0</v>
      </c>
      <c r="X31" s="17">
        <f t="shared" si="15"/>
        <v>0</v>
      </c>
      <c r="Y31" s="17">
        <f t="shared" si="16"/>
        <v>0</v>
      </c>
      <c r="Z31" s="18">
        <f t="shared" si="17"/>
        <v>0</v>
      </c>
      <c r="AA31" s="17"/>
      <c r="AB31" s="17"/>
      <c r="AC31" s="18">
        <f t="shared" si="18"/>
        <v>0</v>
      </c>
      <c r="AD31" s="17"/>
      <c r="AE31" s="17"/>
      <c r="AF31" s="18">
        <f t="shared" si="19"/>
        <v>0</v>
      </c>
      <c r="AG31" s="17"/>
      <c r="AH31" s="17"/>
      <c r="AI31" s="18">
        <f t="shared" si="20"/>
        <v>0</v>
      </c>
      <c r="AJ31" s="17"/>
      <c r="AK31" s="17"/>
      <c r="AL31" s="18">
        <f t="shared" si="21"/>
        <v>0</v>
      </c>
      <c r="AM31" s="17">
        <f t="shared" si="0"/>
        <v>0</v>
      </c>
      <c r="AN31" s="17">
        <f t="shared" si="1"/>
        <v>0</v>
      </c>
      <c r="AO31" s="18">
        <f t="shared" si="22"/>
        <v>0</v>
      </c>
      <c r="AP31" s="17"/>
      <c r="AQ31" s="17"/>
      <c r="AR31" s="18">
        <f t="shared" si="23"/>
        <v>0</v>
      </c>
      <c r="AS31" s="17"/>
      <c r="AT31" s="17"/>
      <c r="AU31" s="18">
        <f t="shared" si="24"/>
        <v>0</v>
      </c>
      <c r="AV31" s="17"/>
      <c r="AW31" s="17"/>
      <c r="AX31" s="18">
        <f t="shared" si="25"/>
        <v>0</v>
      </c>
      <c r="AY31" s="17"/>
      <c r="AZ31" s="17"/>
      <c r="BA31" s="18">
        <f t="shared" si="26"/>
        <v>0</v>
      </c>
      <c r="BB31" s="17"/>
      <c r="BC31" s="17"/>
      <c r="BD31" s="18">
        <f t="shared" si="27"/>
        <v>0</v>
      </c>
      <c r="BE31" s="17"/>
      <c r="BF31" s="17"/>
      <c r="BG31" s="18">
        <f t="shared" si="78"/>
        <v>0</v>
      </c>
      <c r="BH31" s="17"/>
      <c r="BI31" s="17"/>
      <c r="BJ31" s="18">
        <f t="shared" si="79"/>
        <v>0</v>
      </c>
      <c r="BK31" s="17">
        <f t="shared" si="76"/>
        <v>97810</v>
      </c>
      <c r="BL31" s="17">
        <f t="shared" si="28"/>
        <v>0</v>
      </c>
      <c r="BM31" s="18">
        <f t="shared" si="29"/>
        <v>97810</v>
      </c>
      <c r="BN31" s="17"/>
      <c r="BO31" s="17"/>
      <c r="BP31" s="18">
        <f t="shared" si="30"/>
        <v>0</v>
      </c>
      <c r="BQ31" s="17"/>
      <c r="BR31" s="17"/>
      <c r="BS31" s="18">
        <f t="shared" si="31"/>
        <v>0</v>
      </c>
      <c r="BT31" s="17"/>
      <c r="BU31" s="17"/>
      <c r="BV31" s="18">
        <f t="shared" si="32"/>
        <v>0</v>
      </c>
      <c r="BW31" s="17"/>
      <c r="BX31" s="17"/>
      <c r="BY31" s="18">
        <f t="shared" si="33"/>
        <v>0</v>
      </c>
      <c r="BZ31" s="17"/>
      <c r="CA31" s="17"/>
      <c r="CB31" s="18">
        <f t="shared" si="34"/>
        <v>0</v>
      </c>
      <c r="CC31" s="17"/>
      <c r="CD31" s="17"/>
      <c r="CE31" s="18">
        <f t="shared" si="35"/>
        <v>0</v>
      </c>
      <c r="CF31" s="17"/>
      <c r="CG31" s="17"/>
      <c r="CH31" s="18">
        <f t="shared" si="36"/>
        <v>0</v>
      </c>
      <c r="CI31" s="17">
        <f t="shared" si="37"/>
        <v>7300</v>
      </c>
      <c r="CJ31" s="17">
        <f t="shared" si="37"/>
        <v>0</v>
      </c>
      <c r="CK31" s="18">
        <f t="shared" si="38"/>
        <v>7300</v>
      </c>
      <c r="CL31" s="17">
        <v>900</v>
      </c>
      <c r="CM31" s="17"/>
      <c r="CN31" s="18">
        <f t="shared" si="39"/>
        <v>900</v>
      </c>
      <c r="CO31" s="17">
        <v>1200</v>
      </c>
      <c r="CP31" s="17"/>
      <c r="CQ31" s="18">
        <f t="shared" si="40"/>
        <v>1200</v>
      </c>
      <c r="CR31" s="17">
        <v>2000</v>
      </c>
      <c r="CS31" s="17"/>
      <c r="CT31" s="18">
        <f t="shared" si="41"/>
        <v>2000</v>
      </c>
      <c r="CU31" s="17"/>
      <c r="CV31" s="17"/>
      <c r="CW31" s="18">
        <f t="shared" si="42"/>
        <v>0</v>
      </c>
      <c r="CX31" s="17">
        <v>1200</v>
      </c>
      <c r="CY31" s="17"/>
      <c r="CZ31" s="18">
        <f t="shared" si="43"/>
        <v>1200</v>
      </c>
      <c r="DA31" s="17"/>
      <c r="DB31" s="17"/>
      <c r="DC31" s="18">
        <f t="shared" si="44"/>
        <v>0</v>
      </c>
      <c r="DD31" s="17">
        <v>2000</v>
      </c>
      <c r="DE31" s="17"/>
      <c r="DF31" s="18">
        <f t="shared" si="45"/>
        <v>2000</v>
      </c>
      <c r="DG31" s="17">
        <f t="shared" si="46"/>
        <v>2800</v>
      </c>
      <c r="DH31" s="17">
        <f t="shared" si="46"/>
        <v>0</v>
      </c>
      <c r="DI31" s="18">
        <f t="shared" si="47"/>
        <v>2800</v>
      </c>
      <c r="DJ31" s="17">
        <v>2800</v>
      </c>
      <c r="DK31" s="17"/>
      <c r="DL31" s="18">
        <f t="shared" si="48"/>
        <v>2800</v>
      </c>
      <c r="DM31" s="17"/>
      <c r="DN31" s="17"/>
      <c r="DO31" s="18">
        <f t="shared" si="49"/>
        <v>0</v>
      </c>
      <c r="DP31" s="17"/>
      <c r="DQ31" s="17"/>
      <c r="DR31" s="18">
        <f t="shared" si="50"/>
        <v>0</v>
      </c>
      <c r="DS31" s="17">
        <v>84424</v>
      </c>
      <c r="DT31" s="17"/>
      <c r="DU31" s="18">
        <f t="shared" si="51"/>
        <v>84424</v>
      </c>
      <c r="DV31" s="17"/>
      <c r="DW31" s="17"/>
      <c r="DX31" s="18">
        <f t="shared" si="52"/>
        <v>0</v>
      </c>
      <c r="DY31" s="17"/>
      <c r="DZ31" s="17"/>
      <c r="EA31" s="18">
        <f t="shared" si="53"/>
        <v>0</v>
      </c>
      <c r="EB31" s="17"/>
      <c r="EC31" s="17"/>
      <c r="ED31" s="18">
        <f t="shared" si="54"/>
        <v>0</v>
      </c>
      <c r="EE31" s="17">
        <v>3286</v>
      </c>
      <c r="EF31" s="17"/>
      <c r="EG31" s="18">
        <f t="shared" si="55"/>
        <v>3286</v>
      </c>
      <c r="EH31" s="17"/>
      <c r="EI31" s="17"/>
      <c r="EJ31" s="18">
        <f t="shared" si="56"/>
        <v>0</v>
      </c>
      <c r="EK31" s="17"/>
      <c r="EL31" s="17"/>
      <c r="EM31" s="18">
        <f t="shared" si="57"/>
        <v>0</v>
      </c>
      <c r="EN31" s="17"/>
      <c r="EO31" s="17"/>
      <c r="EP31" s="18">
        <f t="shared" si="58"/>
        <v>0</v>
      </c>
      <c r="EQ31" s="17"/>
      <c r="ER31" s="17"/>
      <c r="ES31" s="18">
        <f t="shared" si="59"/>
        <v>0</v>
      </c>
      <c r="ET31" s="17"/>
      <c r="EU31" s="17"/>
      <c r="EV31" s="18">
        <f t="shared" si="60"/>
        <v>0</v>
      </c>
      <c r="EW31" s="17">
        <f t="shared" si="61"/>
        <v>0</v>
      </c>
      <c r="EX31" s="17">
        <f t="shared" si="61"/>
        <v>0</v>
      </c>
      <c r="EY31" s="18">
        <f t="shared" si="62"/>
        <v>0</v>
      </c>
      <c r="EZ31" s="17"/>
      <c r="FA31" s="17"/>
      <c r="FB31" s="18">
        <f t="shared" si="63"/>
        <v>0</v>
      </c>
      <c r="FC31" s="17">
        <f t="shared" si="64"/>
        <v>0</v>
      </c>
      <c r="FD31" s="17">
        <f t="shared" si="65"/>
        <v>0</v>
      </c>
      <c r="FE31" s="18">
        <f t="shared" si="66"/>
        <v>0</v>
      </c>
      <c r="FF31" s="17"/>
      <c r="FG31" s="17"/>
      <c r="FH31" s="18">
        <f t="shared" si="67"/>
        <v>0</v>
      </c>
      <c r="FI31" s="17"/>
      <c r="FJ31" s="17"/>
      <c r="FK31" s="18">
        <f t="shared" si="68"/>
        <v>0</v>
      </c>
      <c r="FL31" s="17"/>
      <c r="FM31" s="17"/>
      <c r="FN31" s="18">
        <f t="shared" si="69"/>
        <v>0</v>
      </c>
      <c r="FO31" s="17">
        <f t="shared" si="80"/>
        <v>11574</v>
      </c>
      <c r="FP31" s="17">
        <f t="shared" si="80"/>
        <v>0</v>
      </c>
      <c r="FQ31" s="18">
        <f t="shared" si="70"/>
        <v>11574</v>
      </c>
      <c r="FR31" s="17">
        <v>11574</v>
      </c>
      <c r="FS31" s="17"/>
      <c r="FT31" s="18">
        <f t="shared" si="71"/>
        <v>11574</v>
      </c>
      <c r="FU31" s="17"/>
      <c r="FV31" s="17"/>
      <c r="FW31" s="18">
        <f t="shared" si="72"/>
        <v>0</v>
      </c>
      <c r="FX31" s="17"/>
      <c r="FY31" s="17"/>
      <c r="FZ31" s="18">
        <f t="shared" si="73"/>
        <v>0</v>
      </c>
      <c r="GA31" s="17"/>
      <c r="GB31" s="17"/>
      <c r="GC31" s="18">
        <f t="shared" si="74"/>
        <v>0</v>
      </c>
      <c r="GD31" s="18">
        <f t="shared" si="3"/>
        <v>109384</v>
      </c>
      <c r="GE31" s="18">
        <f t="shared" si="4"/>
        <v>0</v>
      </c>
      <c r="GF31" s="18">
        <f t="shared" si="75"/>
        <v>109384</v>
      </c>
    </row>
    <row r="32" spans="1:188" ht="15.75">
      <c r="A32" s="11">
        <v>18318510000</v>
      </c>
      <c r="B32" s="16" t="s">
        <v>63</v>
      </c>
      <c r="C32" s="17"/>
      <c r="D32" s="17"/>
      <c r="E32" s="18">
        <f t="shared" si="5"/>
        <v>0</v>
      </c>
      <c r="F32" s="17"/>
      <c r="G32" s="17"/>
      <c r="H32" s="18">
        <f t="shared" si="77"/>
        <v>0</v>
      </c>
      <c r="I32" s="17">
        <f t="shared" si="6"/>
        <v>0</v>
      </c>
      <c r="J32" s="17">
        <f t="shared" si="7"/>
        <v>0</v>
      </c>
      <c r="K32" s="18">
        <f t="shared" si="8"/>
        <v>0</v>
      </c>
      <c r="L32" s="17"/>
      <c r="M32" s="17"/>
      <c r="N32" s="18">
        <f t="shared" si="9"/>
        <v>0</v>
      </c>
      <c r="O32" s="17">
        <f t="shared" si="10"/>
        <v>0</v>
      </c>
      <c r="P32" s="17">
        <f t="shared" si="11"/>
        <v>0</v>
      </c>
      <c r="Q32" s="18">
        <f t="shared" si="12"/>
        <v>0</v>
      </c>
      <c r="R32" s="17"/>
      <c r="S32" s="17"/>
      <c r="T32" s="18">
        <f t="shared" si="13"/>
        <v>0</v>
      </c>
      <c r="U32" s="17"/>
      <c r="V32" s="17"/>
      <c r="W32" s="18">
        <f t="shared" si="14"/>
        <v>0</v>
      </c>
      <c r="X32" s="17">
        <f t="shared" si="15"/>
        <v>0</v>
      </c>
      <c r="Y32" s="17">
        <f t="shared" si="16"/>
        <v>0</v>
      </c>
      <c r="Z32" s="18">
        <f t="shared" si="17"/>
        <v>0</v>
      </c>
      <c r="AA32" s="17"/>
      <c r="AB32" s="17"/>
      <c r="AC32" s="18">
        <f t="shared" si="18"/>
        <v>0</v>
      </c>
      <c r="AD32" s="17"/>
      <c r="AE32" s="17"/>
      <c r="AF32" s="18">
        <f t="shared" si="19"/>
        <v>0</v>
      </c>
      <c r="AG32" s="17"/>
      <c r="AH32" s="17"/>
      <c r="AI32" s="18">
        <f t="shared" si="20"/>
        <v>0</v>
      </c>
      <c r="AJ32" s="17"/>
      <c r="AK32" s="17"/>
      <c r="AL32" s="18">
        <f t="shared" si="21"/>
        <v>0</v>
      </c>
      <c r="AM32" s="17">
        <f t="shared" si="0"/>
        <v>0</v>
      </c>
      <c r="AN32" s="17">
        <f t="shared" si="1"/>
        <v>0</v>
      </c>
      <c r="AO32" s="18">
        <f t="shared" si="22"/>
        <v>0</v>
      </c>
      <c r="AP32" s="17"/>
      <c r="AQ32" s="17"/>
      <c r="AR32" s="18">
        <f t="shared" si="23"/>
        <v>0</v>
      </c>
      <c r="AS32" s="17"/>
      <c r="AT32" s="17"/>
      <c r="AU32" s="18">
        <f t="shared" si="24"/>
        <v>0</v>
      </c>
      <c r="AV32" s="17"/>
      <c r="AW32" s="17"/>
      <c r="AX32" s="18">
        <f t="shared" si="25"/>
        <v>0</v>
      </c>
      <c r="AY32" s="17"/>
      <c r="AZ32" s="17"/>
      <c r="BA32" s="18">
        <f t="shared" si="26"/>
        <v>0</v>
      </c>
      <c r="BB32" s="17"/>
      <c r="BC32" s="17"/>
      <c r="BD32" s="18">
        <f t="shared" si="27"/>
        <v>0</v>
      </c>
      <c r="BE32" s="17"/>
      <c r="BF32" s="17"/>
      <c r="BG32" s="18">
        <f t="shared" si="78"/>
        <v>0</v>
      </c>
      <c r="BH32" s="17"/>
      <c r="BI32" s="17"/>
      <c r="BJ32" s="18">
        <f t="shared" si="79"/>
        <v>0</v>
      </c>
      <c r="BK32" s="17">
        <f t="shared" si="76"/>
        <v>214797</v>
      </c>
      <c r="BL32" s="17">
        <f t="shared" si="28"/>
        <v>0</v>
      </c>
      <c r="BM32" s="18">
        <f t="shared" si="29"/>
        <v>214797</v>
      </c>
      <c r="BN32" s="17"/>
      <c r="BO32" s="17"/>
      <c r="BP32" s="18">
        <f t="shared" si="30"/>
        <v>0</v>
      </c>
      <c r="BQ32" s="17"/>
      <c r="BR32" s="17"/>
      <c r="BS32" s="18">
        <f t="shared" si="31"/>
        <v>0</v>
      </c>
      <c r="BT32" s="17"/>
      <c r="BU32" s="17"/>
      <c r="BV32" s="18">
        <f t="shared" si="32"/>
        <v>0</v>
      </c>
      <c r="BW32" s="17"/>
      <c r="BX32" s="17"/>
      <c r="BY32" s="18">
        <f t="shared" si="33"/>
        <v>0</v>
      </c>
      <c r="BZ32" s="17"/>
      <c r="CA32" s="17"/>
      <c r="CB32" s="18">
        <f t="shared" si="34"/>
        <v>0</v>
      </c>
      <c r="CC32" s="17"/>
      <c r="CD32" s="17"/>
      <c r="CE32" s="18">
        <f t="shared" si="35"/>
        <v>0</v>
      </c>
      <c r="CF32" s="17"/>
      <c r="CG32" s="17"/>
      <c r="CH32" s="18">
        <f t="shared" si="36"/>
        <v>0</v>
      </c>
      <c r="CI32" s="17">
        <f t="shared" si="37"/>
        <v>9300</v>
      </c>
      <c r="CJ32" s="17">
        <f t="shared" si="37"/>
        <v>0</v>
      </c>
      <c r="CK32" s="18">
        <f t="shared" si="38"/>
        <v>9300</v>
      </c>
      <c r="CL32" s="17">
        <v>400</v>
      </c>
      <c r="CM32" s="17"/>
      <c r="CN32" s="18">
        <f t="shared" si="39"/>
        <v>400</v>
      </c>
      <c r="CO32" s="17">
        <v>1200</v>
      </c>
      <c r="CP32" s="17"/>
      <c r="CQ32" s="18">
        <f t="shared" si="40"/>
        <v>1200</v>
      </c>
      <c r="CR32" s="17">
        <v>3700</v>
      </c>
      <c r="CS32" s="17"/>
      <c r="CT32" s="18">
        <f t="shared" si="41"/>
        <v>3700</v>
      </c>
      <c r="CU32" s="17"/>
      <c r="CV32" s="17"/>
      <c r="CW32" s="18">
        <f t="shared" si="42"/>
        <v>0</v>
      </c>
      <c r="CX32" s="17">
        <v>2000</v>
      </c>
      <c r="CY32" s="17"/>
      <c r="CZ32" s="18">
        <f t="shared" si="43"/>
        <v>2000</v>
      </c>
      <c r="DA32" s="17"/>
      <c r="DB32" s="17"/>
      <c r="DC32" s="18">
        <f t="shared" si="44"/>
        <v>0</v>
      </c>
      <c r="DD32" s="17">
        <v>2000</v>
      </c>
      <c r="DE32" s="17"/>
      <c r="DF32" s="18">
        <f t="shared" si="45"/>
        <v>2000</v>
      </c>
      <c r="DG32" s="17">
        <f t="shared" si="46"/>
        <v>5890</v>
      </c>
      <c r="DH32" s="17">
        <f t="shared" si="46"/>
        <v>0</v>
      </c>
      <c r="DI32" s="18">
        <f t="shared" si="47"/>
        <v>5890</v>
      </c>
      <c r="DJ32" s="17">
        <v>5590</v>
      </c>
      <c r="DK32" s="17"/>
      <c r="DL32" s="18">
        <f t="shared" si="48"/>
        <v>5590</v>
      </c>
      <c r="DM32" s="17">
        <v>300</v>
      </c>
      <c r="DN32" s="17"/>
      <c r="DO32" s="18">
        <f t="shared" si="49"/>
        <v>300</v>
      </c>
      <c r="DP32" s="17"/>
      <c r="DQ32" s="17"/>
      <c r="DR32" s="18">
        <f t="shared" si="50"/>
        <v>0</v>
      </c>
      <c r="DS32" s="17">
        <v>192767</v>
      </c>
      <c r="DT32" s="17"/>
      <c r="DU32" s="18">
        <f t="shared" si="51"/>
        <v>192767</v>
      </c>
      <c r="DV32" s="17">
        <v>1000</v>
      </c>
      <c r="DW32" s="17"/>
      <c r="DX32" s="18">
        <f t="shared" si="52"/>
        <v>1000</v>
      </c>
      <c r="DY32" s="17"/>
      <c r="DZ32" s="17"/>
      <c r="EA32" s="18">
        <f t="shared" si="53"/>
        <v>0</v>
      </c>
      <c r="EB32" s="17"/>
      <c r="EC32" s="17"/>
      <c r="ED32" s="18">
        <f t="shared" si="54"/>
        <v>0</v>
      </c>
      <c r="EE32" s="17"/>
      <c r="EF32" s="17"/>
      <c r="EG32" s="18">
        <f t="shared" si="55"/>
        <v>0</v>
      </c>
      <c r="EH32" s="17">
        <v>3200</v>
      </c>
      <c r="EI32" s="17"/>
      <c r="EJ32" s="18">
        <f t="shared" si="56"/>
        <v>3200</v>
      </c>
      <c r="EK32" s="17">
        <v>2640</v>
      </c>
      <c r="EL32" s="17"/>
      <c r="EM32" s="18">
        <f t="shared" si="57"/>
        <v>2640</v>
      </c>
      <c r="EN32" s="17"/>
      <c r="EO32" s="17"/>
      <c r="EP32" s="18">
        <f t="shared" si="58"/>
        <v>0</v>
      </c>
      <c r="EQ32" s="17"/>
      <c r="ER32" s="17"/>
      <c r="ES32" s="18">
        <f t="shared" si="59"/>
        <v>0</v>
      </c>
      <c r="ET32" s="17"/>
      <c r="EU32" s="17"/>
      <c r="EV32" s="18">
        <f t="shared" si="60"/>
        <v>0</v>
      </c>
      <c r="EW32" s="17">
        <f t="shared" si="61"/>
        <v>0</v>
      </c>
      <c r="EX32" s="17">
        <f t="shared" si="61"/>
        <v>0</v>
      </c>
      <c r="EY32" s="18">
        <f t="shared" si="62"/>
        <v>0</v>
      </c>
      <c r="EZ32" s="17"/>
      <c r="FA32" s="17"/>
      <c r="FB32" s="18">
        <f t="shared" si="63"/>
        <v>0</v>
      </c>
      <c r="FC32" s="17">
        <f t="shared" si="64"/>
        <v>0</v>
      </c>
      <c r="FD32" s="17">
        <f t="shared" si="65"/>
        <v>0</v>
      </c>
      <c r="FE32" s="18">
        <f t="shared" si="66"/>
        <v>0</v>
      </c>
      <c r="FF32" s="17"/>
      <c r="FG32" s="17"/>
      <c r="FH32" s="18">
        <f t="shared" si="67"/>
        <v>0</v>
      </c>
      <c r="FI32" s="17"/>
      <c r="FJ32" s="17"/>
      <c r="FK32" s="18">
        <f t="shared" si="68"/>
        <v>0</v>
      </c>
      <c r="FL32" s="17"/>
      <c r="FM32" s="17"/>
      <c r="FN32" s="18">
        <f t="shared" si="69"/>
        <v>0</v>
      </c>
      <c r="FO32" s="17">
        <f t="shared" si="80"/>
        <v>20526</v>
      </c>
      <c r="FP32" s="17">
        <f t="shared" si="80"/>
        <v>0</v>
      </c>
      <c r="FQ32" s="18">
        <f t="shared" si="70"/>
        <v>20526</v>
      </c>
      <c r="FR32" s="17">
        <v>19026</v>
      </c>
      <c r="FS32" s="17"/>
      <c r="FT32" s="18">
        <f t="shared" si="71"/>
        <v>19026</v>
      </c>
      <c r="FU32" s="17">
        <v>1500</v>
      </c>
      <c r="FV32" s="17"/>
      <c r="FW32" s="18">
        <f t="shared" si="72"/>
        <v>1500</v>
      </c>
      <c r="FX32" s="17"/>
      <c r="FY32" s="17"/>
      <c r="FZ32" s="18">
        <f t="shared" si="73"/>
        <v>0</v>
      </c>
      <c r="GA32" s="17"/>
      <c r="GB32" s="17"/>
      <c r="GC32" s="18">
        <f t="shared" si="74"/>
        <v>0</v>
      </c>
      <c r="GD32" s="18">
        <f t="shared" si="3"/>
        <v>235323</v>
      </c>
      <c r="GE32" s="18">
        <f t="shared" si="4"/>
        <v>0</v>
      </c>
      <c r="GF32" s="18">
        <f t="shared" si="75"/>
        <v>235323</v>
      </c>
    </row>
    <row r="33" spans="1:188" ht="15.75">
      <c r="A33" s="11">
        <v>18318511000</v>
      </c>
      <c r="B33" s="16" t="s">
        <v>64</v>
      </c>
      <c r="C33" s="17"/>
      <c r="D33" s="17"/>
      <c r="E33" s="18">
        <f t="shared" si="5"/>
        <v>0</v>
      </c>
      <c r="F33" s="17"/>
      <c r="G33" s="17"/>
      <c r="H33" s="18">
        <f t="shared" si="77"/>
        <v>0</v>
      </c>
      <c r="I33" s="17">
        <f t="shared" si="6"/>
        <v>0</v>
      </c>
      <c r="J33" s="17">
        <f t="shared" si="7"/>
        <v>0</v>
      </c>
      <c r="K33" s="18">
        <f t="shared" si="8"/>
        <v>0</v>
      </c>
      <c r="L33" s="17"/>
      <c r="M33" s="17"/>
      <c r="N33" s="18">
        <f t="shared" si="9"/>
        <v>0</v>
      </c>
      <c r="O33" s="17">
        <f t="shared" si="10"/>
        <v>0</v>
      </c>
      <c r="P33" s="17">
        <f t="shared" si="11"/>
        <v>0</v>
      </c>
      <c r="Q33" s="18">
        <f t="shared" si="12"/>
        <v>0</v>
      </c>
      <c r="R33" s="17"/>
      <c r="S33" s="17"/>
      <c r="T33" s="18">
        <f t="shared" si="13"/>
        <v>0</v>
      </c>
      <c r="U33" s="17"/>
      <c r="V33" s="17"/>
      <c r="W33" s="18">
        <f t="shared" si="14"/>
        <v>0</v>
      </c>
      <c r="X33" s="17">
        <f t="shared" si="15"/>
        <v>0</v>
      </c>
      <c r="Y33" s="17">
        <f t="shared" si="16"/>
        <v>0</v>
      </c>
      <c r="Z33" s="18">
        <f t="shared" si="17"/>
        <v>0</v>
      </c>
      <c r="AA33" s="17"/>
      <c r="AB33" s="17"/>
      <c r="AC33" s="18">
        <f t="shared" si="18"/>
        <v>0</v>
      </c>
      <c r="AD33" s="17"/>
      <c r="AE33" s="17"/>
      <c r="AF33" s="18">
        <f t="shared" si="19"/>
        <v>0</v>
      </c>
      <c r="AG33" s="17"/>
      <c r="AH33" s="17"/>
      <c r="AI33" s="18">
        <f t="shared" si="20"/>
        <v>0</v>
      </c>
      <c r="AJ33" s="17"/>
      <c r="AK33" s="17"/>
      <c r="AL33" s="18">
        <f t="shared" si="21"/>
        <v>0</v>
      </c>
      <c r="AM33" s="17">
        <f t="shared" si="0"/>
        <v>0</v>
      </c>
      <c r="AN33" s="17">
        <f t="shared" si="1"/>
        <v>0</v>
      </c>
      <c r="AO33" s="18">
        <f t="shared" si="22"/>
        <v>0</v>
      </c>
      <c r="AP33" s="17"/>
      <c r="AQ33" s="17"/>
      <c r="AR33" s="18">
        <f t="shared" si="23"/>
        <v>0</v>
      </c>
      <c r="AS33" s="17"/>
      <c r="AT33" s="17"/>
      <c r="AU33" s="18">
        <f t="shared" si="24"/>
        <v>0</v>
      </c>
      <c r="AV33" s="17"/>
      <c r="AW33" s="17"/>
      <c r="AX33" s="18">
        <f t="shared" si="25"/>
        <v>0</v>
      </c>
      <c r="AY33" s="17"/>
      <c r="AZ33" s="17"/>
      <c r="BA33" s="18">
        <f t="shared" si="26"/>
        <v>0</v>
      </c>
      <c r="BB33" s="17"/>
      <c r="BC33" s="17"/>
      <c r="BD33" s="18">
        <f t="shared" si="27"/>
        <v>0</v>
      </c>
      <c r="BE33" s="17"/>
      <c r="BF33" s="17"/>
      <c r="BG33" s="18">
        <f t="shared" si="78"/>
        <v>0</v>
      </c>
      <c r="BH33" s="17"/>
      <c r="BI33" s="17"/>
      <c r="BJ33" s="18">
        <f t="shared" si="79"/>
        <v>0</v>
      </c>
      <c r="BK33" s="17">
        <f t="shared" si="76"/>
        <v>80834</v>
      </c>
      <c r="BL33" s="17">
        <f t="shared" si="28"/>
        <v>0</v>
      </c>
      <c r="BM33" s="18">
        <f t="shared" si="29"/>
        <v>80834</v>
      </c>
      <c r="BN33" s="17"/>
      <c r="BO33" s="17"/>
      <c r="BP33" s="18">
        <f t="shared" si="30"/>
        <v>0</v>
      </c>
      <c r="BQ33" s="17"/>
      <c r="BR33" s="17"/>
      <c r="BS33" s="18">
        <f t="shared" si="31"/>
        <v>0</v>
      </c>
      <c r="BT33" s="17"/>
      <c r="BU33" s="17"/>
      <c r="BV33" s="18">
        <f t="shared" si="32"/>
        <v>0</v>
      </c>
      <c r="BW33" s="17"/>
      <c r="BX33" s="17"/>
      <c r="BY33" s="18">
        <f t="shared" si="33"/>
        <v>0</v>
      </c>
      <c r="BZ33" s="17"/>
      <c r="CA33" s="17"/>
      <c r="CB33" s="18">
        <f t="shared" si="34"/>
        <v>0</v>
      </c>
      <c r="CC33" s="17"/>
      <c r="CD33" s="17"/>
      <c r="CE33" s="18">
        <f t="shared" si="35"/>
        <v>0</v>
      </c>
      <c r="CF33" s="17"/>
      <c r="CG33" s="17"/>
      <c r="CH33" s="18">
        <f t="shared" si="36"/>
        <v>0</v>
      </c>
      <c r="CI33" s="17">
        <f t="shared" si="37"/>
        <v>5700</v>
      </c>
      <c r="CJ33" s="17">
        <f t="shared" si="37"/>
        <v>0</v>
      </c>
      <c r="CK33" s="18">
        <f t="shared" si="38"/>
        <v>5700</v>
      </c>
      <c r="CL33" s="17"/>
      <c r="CM33" s="17"/>
      <c r="CN33" s="18">
        <f t="shared" si="39"/>
        <v>0</v>
      </c>
      <c r="CO33" s="17">
        <v>1200</v>
      </c>
      <c r="CP33" s="17"/>
      <c r="CQ33" s="18">
        <f t="shared" si="40"/>
        <v>1200</v>
      </c>
      <c r="CR33" s="17">
        <v>2000</v>
      </c>
      <c r="CS33" s="17"/>
      <c r="CT33" s="18">
        <f t="shared" si="41"/>
        <v>2000</v>
      </c>
      <c r="CU33" s="17"/>
      <c r="CV33" s="17"/>
      <c r="CW33" s="18">
        <f t="shared" si="42"/>
        <v>0</v>
      </c>
      <c r="CX33" s="17">
        <v>2000</v>
      </c>
      <c r="CY33" s="17"/>
      <c r="CZ33" s="18">
        <f t="shared" si="43"/>
        <v>2000</v>
      </c>
      <c r="DA33" s="17"/>
      <c r="DB33" s="17"/>
      <c r="DC33" s="18">
        <f t="shared" si="44"/>
        <v>0</v>
      </c>
      <c r="DD33" s="17">
        <v>500</v>
      </c>
      <c r="DE33" s="17"/>
      <c r="DF33" s="18">
        <f t="shared" si="45"/>
        <v>500</v>
      </c>
      <c r="DG33" s="17">
        <f t="shared" si="46"/>
        <v>2140</v>
      </c>
      <c r="DH33" s="17">
        <f t="shared" si="46"/>
        <v>0</v>
      </c>
      <c r="DI33" s="18">
        <f t="shared" si="47"/>
        <v>2140</v>
      </c>
      <c r="DJ33" s="17">
        <v>1680</v>
      </c>
      <c r="DK33" s="17"/>
      <c r="DL33" s="18">
        <f t="shared" si="48"/>
        <v>1680</v>
      </c>
      <c r="DM33" s="17">
        <v>460</v>
      </c>
      <c r="DN33" s="17"/>
      <c r="DO33" s="18">
        <f t="shared" si="49"/>
        <v>460</v>
      </c>
      <c r="DP33" s="17"/>
      <c r="DQ33" s="17"/>
      <c r="DR33" s="18">
        <f t="shared" si="50"/>
        <v>0</v>
      </c>
      <c r="DS33" s="17">
        <v>72994</v>
      </c>
      <c r="DT33" s="17"/>
      <c r="DU33" s="18">
        <f t="shared" si="51"/>
        <v>72994</v>
      </c>
      <c r="DV33" s="17"/>
      <c r="DW33" s="17"/>
      <c r="DX33" s="18">
        <f t="shared" si="52"/>
        <v>0</v>
      </c>
      <c r="DY33" s="17"/>
      <c r="DZ33" s="17"/>
      <c r="EA33" s="18">
        <f t="shared" si="53"/>
        <v>0</v>
      </c>
      <c r="EB33" s="17"/>
      <c r="EC33" s="17"/>
      <c r="ED33" s="18">
        <f t="shared" si="54"/>
        <v>0</v>
      </c>
      <c r="EE33" s="17"/>
      <c r="EF33" s="17"/>
      <c r="EG33" s="18">
        <f t="shared" si="55"/>
        <v>0</v>
      </c>
      <c r="EH33" s="17"/>
      <c r="EI33" s="17"/>
      <c r="EJ33" s="18">
        <f t="shared" si="56"/>
        <v>0</v>
      </c>
      <c r="EK33" s="17"/>
      <c r="EL33" s="17"/>
      <c r="EM33" s="18">
        <f t="shared" si="57"/>
        <v>0</v>
      </c>
      <c r="EN33" s="17"/>
      <c r="EO33" s="17"/>
      <c r="EP33" s="18">
        <f t="shared" si="58"/>
        <v>0</v>
      </c>
      <c r="EQ33" s="17"/>
      <c r="ER33" s="17"/>
      <c r="ES33" s="18">
        <f t="shared" si="59"/>
        <v>0</v>
      </c>
      <c r="ET33" s="17"/>
      <c r="EU33" s="17"/>
      <c r="EV33" s="18">
        <f t="shared" si="60"/>
        <v>0</v>
      </c>
      <c r="EW33" s="17">
        <f t="shared" si="61"/>
        <v>0</v>
      </c>
      <c r="EX33" s="17">
        <f t="shared" si="61"/>
        <v>0</v>
      </c>
      <c r="EY33" s="18">
        <f t="shared" si="62"/>
        <v>0</v>
      </c>
      <c r="EZ33" s="17"/>
      <c r="FA33" s="17"/>
      <c r="FB33" s="18">
        <f t="shared" si="63"/>
        <v>0</v>
      </c>
      <c r="FC33" s="17">
        <f t="shared" si="64"/>
        <v>0</v>
      </c>
      <c r="FD33" s="17">
        <f t="shared" si="65"/>
        <v>0</v>
      </c>
      <c r="FE33" s="18">
        <f t="shared" si="66"/>
        <v>0</v>
      </c>
      <c r="FF33" s="17"/>
      <c r="FG33" s="17"/>
      <c r="FH33" s="18">
        <f t="shared" si="67"/>
        <v>0</v>
      </c>
      <c r="FI33" s="17"/>
      <c r="FJ33" s="17"/>
      <c r="FK33" s="18">
        <f t="shared" si="68"/>
        <v>0</v>
      </c>
      <c r="FL33" s="17"/>
      <c r="FM33" s="17"/>
      <c r="FN33" s="18">
        <f t="shared" si="69"/>
        <v>0</v>
      </c>
      <c r="FO33" s="17">
        <f t="shared" si="80"/>
        <v>16244</v>
      </c>
      <c r="FP33" s="17">
        <f t="shared" si="80"/>
        <v>0</v>
      </c>
      <c r="FQ33" s="18">
        <f t="shared" si="70"/>
        <v>16244</v>
      </c>
      <c r="FR33" s="17">
        <v>16244</v>
      </c>
      <c r="FS33" s="17"/>
      <c r="FT33" s="18">
        <f t="shared" si="71"/>
        <v>16244</v>
      </c>
      <c r="FU33" s="17"/>
      <c r="FV33" s="17"/>
      <c r="FW33" s="18">
        <f t="shared" si="72"/>
        <v>0</v>
      </c>
      <c r="FX33" s="17"/>
      <c r="FY33" s="17"/>
      <c r="FZ33" s="18">
        <f t="shared" si="73"/>
        <v>0</v>
      </c>
      <c r="GA33" s="17"/>
      <c r="GB33" s="17"/>
      <c r="GC33" s="18">
        <f t="shared" si="74"/>
        <v>0</v>
      </c>
      <c r="GD33" s="18">
        <f t="shared" si="3"/>
        <v>97078</v>
      </c>
      <c r="GE33" s="18">
        <f t="shared" si="4"/>
        <v>0</v>
      </c>
      <c r="GF33" s="18">
        <f t="shared" si="75"/>
        <v>97078</v>
      </c>
    </row>
    <row r="34" spans="1:188" ht="15.75">
      <c r="A34" s="11">
        <v>18318513000</v>
      </c>
      <c r="B34" s="16" t="s">
        <v>65</v>
      </c>
      <c r="C34" s="17"/>
      <c r="D34" s="17"/>
      <c r="E34" s="18">
        <f t="shared" si="5"/>
        <v>0</v>
      </c>
      <c r="F34" s="17"/>
      <c r="G34" s="17"/>
      <c r="H34" s="18">
        <f t="shared" si="77"/>
        <v>0</v>
      </c>
      <c r="I34" s="17">
        <f t="shared" si="6"/>
        <v>0</v>
      </c>
      <c r="J34" s="17">
        <f t="shared" si="7"/>
        <v>0</v>
      </c>
      <c r="K34" s="18">
        <f t="shared" si="8"/>
        <v>0</v>
      </c>
      <c r="L34" s="17"/>
      <c r="M34" s="17"/>
      <c r="N34" s="18">
        <f t="shared" si="9"/>
        <v>0</v>
      </c>
      <c r="O34" s="17">
        <f t="shared" si="10"/>
        <v>0</v>
      </c>
      <c r="P34" s="17">
        <f t="shared" si="11"/>
        <v>0</v>
      </c>
      <c r="Q34" s="18">
        <f t="shared" si="12"/>
        <v>0</v>
      </c>
      <c r="R34" s="17"/>
      <c r="S34" s="17"/>
      <c r="T34" s="18">
        <f t="shared" si="13"/>
        <v>0</v>
      </c>
      <c r="U34" s="17"/>
      <c r="V34" s="17"/>
      <c r="W34" s="18">
        <f t="shared" si="14"/>
        <v>0</v>
      </c>
      <c r="X34" s="17">
        <f t="shared" si="15"/>
        <v>0</v>
      </c>
      <c r="Y34" s="17">
        <f t="shared" si="16"/>
        <v>0</v>
      </c>
      <c r="Z34" s="18">
        <f t="shared" si="17"/>
        <v>0</v>
      </c>
      <c r="AA34" s="17"/>
      <c r="AB34" s="17"/>
      <c r="AC34" s="18">
        <f t="shared" si="18"/>
        <v>0</v>
      </c>
      <c r="AD34" s="17"/>
      <c r="AE34" s="17"/>
      <c r="AF34" s="18">
        <f t="shared" si="19"/>
        <v>0</v>
      </c>
      <c r="AG34" s="17"/>
      <c r="AH34" s="17"/>
      <c r="AI34" s="18">
        <f t="shared" si="20"/>
        <v>0</v>
      </c>
      <c r="AJ34" s="17"/>
      <c r="AK34" s="17"/>
      <c r="AL34" s="18">
        <f t="shared" si="21"/>
        <v>0</v>
      </c>
      <c r="AM34" s="17">
        <f t="shared" si="0"/>
        <v>0</v>
      </c>
      <c r="AN34" s="17">
        <f t="shared" si="1"/>
        <v>0</v>
      </c>
      <c r="AO34" s="18">
        <f t="shared" si="22"/>
        <v>0</v>
      </c>
      <c r="AP34" s="17"/>
      <c r="AQ34" s="17"/>
      <c r="AR34" s="18">
        <f t="shared" si="23"/>
        <v>0</v>
      </c>
      <c r="AS34" s="17"/>
      <c r="AT34" s="17"/>
      <c r="AU34" s="18">
        <f t="shared" si="24"/>
        <v>0</v>
      </c>
      <c r="AV34" s="17"/>
      <c r="AW34" s="17"/>
      <c r="AX34" s="18">
        <f t="shared" si="25"/>
        <v>0</v>
      </c>
      <c r="AY34" s="17"/>
      <c r="AZ34" s="17"/>
      <c r="BA34" s="18">
        <f t="shared" si="26"/>
        <v>0</v>
      </c>
      <c r="BB34" s="17"/>
      <c r="BC34" s="17"/>
      <c r="BD34" s="18">
        <f t="shared" si="27"/>
        <v>0</v>
      </c>
      <c r="BE34" s="17"/>
      <c r="BF34" s="17"/>
      <c r="BG34" s="18">
        <f t="shared" si="78"/>
        <v>0</v>
      </c>
      <c r="BH34" s="17"/>
      <c r="BI34" s="17"/>
      <c r="BJ34" s="18">
        <f t="shared" si="79"/>
        <v>0</v>
      </c>
      <c r="BK34" s="17">
        <f t="shared" si="76"/>
        <v>344552</v>
      </c>
      <c r="BL34" s="17">
        <f t="shared" si="28"/>
        <v>0</v>
      </c>
      <c r="BM34" s="18">
        <f t="shared" si="29"/>
        <v>344552</v>
      </c>
      <c r="BN34" s="17"/>
      <c r="BO34" s="17"/>
      <c r="BP34" s="18">
        <f t="shared" si="30"/>
        <v>0</v>
      </c>
      <c r="BQ34" s="17"/>
      <c r="BR34" s="17"/>
      <c r="BS34" s="18">
        <f t="shared" si="31"/>
        <v>0</v>
      </c>
      <c r="BT34" s="17"/>
      <c r="BU34" s="17"/>
      <c r="BV34" s="18">
        <f t="shared" si="32"/>
        <v>0</v>
      </c>
      <c r="BW34" s="17"/>
      <c r="BX34" s="17"/>
      <c r="BY34" s="18">
        <f t="shared" si="33"/>
        <v>0</v>
      </c>
      <c r="BZ34" s="17"/>
      <c r="CA34" s="17"/>
      <c r="CB34" s="18">
        <f t="shared" si="34"/>
        <v>0</v>
      </c>
      <c r="CC34" s="17"/>
      <c r="CD34" s="17"/>
      <c r="CE34" s="18">
        <f t="shared" si="35"/>
        <v>0</v>
      </c>
      <c r="CF34" s="17"/>
      <c r="CG34" s="17"/>
      <c r="CH34" s="18">
        <f t="shared" si="36"/>
        <v>0</v>
      </c>
      <c r="CI34" s="17">
        <f t="shared" si="37"/>
        <v>11750</v>
      </c>
      <c r="CJ34" s="17">
        <f t="shared" si="37"/>
        <v>0</v>
      </c>
      <c r="CK34" s="18">
        <f t="shared" si="38"/>
        <v>11750</v>
      </c>
      <c r="CL34" s="17">
        <v>1450</v>
      </c>
      <c r="CM34" s="17"/>
      <c r="CN34" s="18">
        <f t="shared" si="39"/>
        <v>1450</v>
      </c>
      <c r="CO34" s="17">
        <v>1300</v>
      </c>
      <c r="CP34" s="17"/>
      <c r="CQ34" s="18">
        <f t="shared" si="40"/>
        <v>1300</v>
      </c>
      <c r="CR34" s="17">
        <v>3600</v>
      </c>
      <c r="CS34" s="17"/>
      <c r="CT34" s="18">
        <f t="shared" si="41"/>
        <v>3600</v>
      </c>
      <c r="CU34" s="17"/>
      <c r="CV34" s="17"/>
      <c r="CW34" s="18">
        <f t="shared" si="42"/>
        <v>0</v>
      </c>
      <c r="CX34" s="17">
        <v>3400</v>
      </c>
      <c r="CY34" s="17"/>
      <c r="CZ34" s="18">
        <f t="shared" si="43"/>
        <v>3400</v>
      </c>
      <c r="DA34" s="17"/>
      <c r="DB34" s="17"/>
      <c r="DC34" s="18">
        <f t="shared" si="44"/>
        <v>0</v>
      </c>
      <c r="DD34" s="17">
        <v>2000</v>
      </c>
      <c r="DE34" s="17"/>
      <c r="DF34" s="18">
        <f t="shared" si="45"/>
        <v>2000</v>
      </c>
      <c r="DG34" s="17">
        <f t="shared" si="46"/>
        <v>5940</v>
      </c>
      <c r="DH34" s="17">
        <f t="shared" si="46"/>
        <v>0</v>
      </c>
      <c r="DI34" s="18">
        <f t="shared" si="47"/>
        <v>5940</v>
      </c>
      <c r="DJ34" s="17">
        <v>3360</v>
      </c>
      <c r="DK34" s="17"/>
      <c r="DL34" s="18">
        <f t="shared" si="48"/>
        <v>3360</v>
      </c>
      <c r="DM34" s="17">
        <v>2580</v>
      </c>
      <c r="DN34" s="17"/>
      <c r="DO34" s="18">
        <f t="shared" si="49"/>
        <v>2580</v>
      </c>
      <c r="DP34" s="17">
        <v>5802</v>
      </c>
      <c r="DQ34" s="17"/>
      <c r="DR34" s="18">
        <f t="shared" si="50"/>
        <v>5802</v>
      </c>
      <c r="DS34" s="17">
        <v>294880</v>
      </c>
      <c r="DT34" s="17"/>
      <c r="DU34" s="18">
        <f t="shared" si="51"/>
        <v>294880</v>
      </c>
      <c r="DV34" s="17"/>
      <c r="DW34" s="17"/>
      <c r="DX34" s="18">
        <f t="shared" si="52"/>
        <v>0</v>
      </c>
      <c r="DY34" s="17"/>
      <c r="DZ34" s="17"/>
      <c r="EA34" s="18">
        <f t="shared" si="53"/>
        <v>0</v>
      </c>
      <c r="EB34" s="17"/>
      <c r="EC34" s="17"/>
      <c r="ED34" s="18">
        <f t="shared" si="54"/>
        <v>0</v>
      </c>
      <c r="EE34" s="17">
        <v>6500</v>
      </c>
      <c r="EF34" s="17"/>
      <c r="EG34" s="18">
        <f t="shared" si="55"/>
        <v>6500</v>
      </c>
      <c r="EH34" s="17">
        <v>19680</v>
      </c>
      <c r="EI34" s="17"/>
      <c r="EJ34" s="18">
        <f t="shared" si="56"/>
        <v>19680</v>
      </c>
      <c r="EK34" s="17"/>
      <c r="EL34" s="17"/>
      <c r="EM34" s="18">
        <f t="shared" si="57"/>
        <v>0</v>
      </c>
      <c r="EN34" s="17"/>
      <c r="EO34" s="17"/>
      <c r="EP34" s="18">
        <f t="shared" si="58"/>
        <v>0</v>
      </c>
      <c r="EQ34" s="17"/>
      <c r="ER34" s="17"/>
      <c r="ES34" s="18">
        <f t="shared" si="59"/>
        <v>0</v>
      </c>
      <c r="ET34" s="17"/>
      <c r="EU34" s="17"/>
      <c r="EV34" s="18">
        <f t="shared" si="60"/>
        <v>0</v>
      </c>
      <c r="EW34" s="17">
        <f t="shared" si="61"/>
        <v>0</v>
      </c>
      <c r="EX34" s="17">
        <f t="shared" si="61"/>
        <v>0</v>
      </c>
      <c r="EY34" s="18">
        <f t="shared" si="62"/>
        <v>0</v>
      </c>
      <c r="EZ34" s="17"/>
      <c r="FA34" s="17"/>
      <c r="FB34" s="18">
        <f t="shared" si="63"/>
        <v>0</v>
      </c>
      <c r="FC34" s="17">
        <f t="shared" si="64"/>
        <v>0</v>
      </c>
      <c r="FD34" s="17">
        <f t="shared" si="65"/>
        <v>0</v>
      </c>
      <c r="FE34" s="18">
        <f t="shared" si="66"/>
        <v>0</v>
      </c>
      <c r="FF34" s="17"/>
      <c r="FG34" s="17"/>
      <c r="FH34" s="18">
        <f t="shared" si="67"/>
        <v>0</v>
      </c>
      <c r="FI34" s="17"/>
      <c r="FJ34" s="17"/>
      <c r="FK34" s="18">
        <f t="shared" si="68"/>
        <v>0</v>
      </c>
      <c r="FL34" s="17"/>
      <c r="FM34" s="17"/>
      <c r="FN34" s="18">
        <f t="shared" si="69"/>
        <v>0</v>
      </c>
      <c r="FO34" s="17">
        <f t="shared" si="80"/>
        <v>43177</v>
      </c>
      <c r="FP34" s="17">
        <f t="shared" si="80"/>
        <v>0</v>
      </c>
      <c r="FQ34" s="18">
        <f t="shared" si="70"/>
        <v>43177</v>
      </c>
      <c r="FR34" s="17">
        <v>24177</v>
      </c>
      <c r="FS34" s="17"/>
      <c r="FT34" s="18">
        <f t="shared" si="71"/>
        <v>24177</v>
      </c>
      <c r="FU34" s="17">
        <v>9000</v>
      </c>
      <c r="FV34" s="17"/>
      <c r="FW34" s="18">
        <f t="shared" si="72"/>
        <v>9000</v>
      </c>
      <c r="FX34" s="17">
        <v>10000</v>
      </c>
      <c r="FY34" s="17"/>
      <c r="FZ34" s="18">
        <f t="shared" si="73"/>
        <v>10000</v>
      </c>
      <c r="GA34" s="17"/>
      <c r="GB34" s="17"/>
      <c r="GC34" s="18">
        <f t="shared" si="74"/>
        <v>0</v>
      </c>
      <c r="GD34" s="18">
        <f t="shared" si="3"/>
        <v>387729</v>
      </c>
      <c r="GE34" s="18">
        <f t="shared" si="4"/>
        <v>0</v>
      </c>
      <c r="GF34" s="18">
        <f t="shared" si="75"/>
        <v>387729</v>
      </c>
    </row>
    <row r="35" spans="1:188" s="14" customFormat="1" ht="31.5">
      <c r="A35" s="11">
        <v>18502000000</v>
      </c>
      <c r="B35" s="16" t="s">
        <v>66</v>
      </c>
      <c r="C35" s="17"/>
      <c r="D35" s="17"/>
      <c r="E35" s="18">
        <f t="shared" si="5"/>
        <v>0</v>
      </c>
      <c r="F35" s="17"/>
      <c r="G35" s="17"/>
      <c r="H35" s="18">
        <f t="shared" si="77"/>
        <v>0</v>
      </c>
      <c r="I35" s="17">
        <f t="shared" si="6"/>
        <v>0</v>
      </c>
      <c r="J35" s="17">
        <f t="shared" si="7"/>
        <v>0</v>
      </c>
      <c r="K35" s="18">
        <f t="shared" si="8"/>
        <v>0</v>
      </c>
      <c r="L35" s="17"/>
      <c r="M35" s="17"/>
      <c r="N35" s="18">
        <f t="shared" si="9"/>
        <v>0</v>
      </c>
      <c r="O35" s="17">
        <f t="shared" si="10"/>
        <v>0</v>
      </c>
      <c r="P35" s="17">
        <f t="shared" si="11"/>
        <v>0</v>
      </c>
      <c r="Q35" s="18">
        <f t="shared" si="12"/>
        <v>0</v>
      </c>
      <c r="R35" s="17"/>
      <c r="S35" s="17"/>
      <c r="T35" s="18">
        <f t="shared" si="13"/>
        <v>0</v>
      </c>
      <c r="U35" s="17"/>
      <c r="V35" s="17"/>
      <c r="W35" s="18">
        <f t="shared" si="14"/>
        <v>0</v>
      </c>
      <c r="X35" s="17">
        <f t="shared" si="15"/>
        <v>0</v>
      </c>
      <c r="Y35" s="17">
        <f t="shared" si="16"/>
        <v>0</v>
      </c>
      <c r="Z35" s="18">
        <f t="shared" si="17"/>
        <v>0</v>
      </c>
      <c r="AA35" s="17"/>
      <c r="AB35" s="17"/>
      <c r="AC35" s="18">
        <f t="shared" si="18"/>
        <v>0</v>
      </c>
      <c r="AD35" s="17"/>
      <c r="AE35" s="17"/>
      <c r="AF35" s="18">
        <f t="shared" si="19"/>
        <v>0</v>
      </c>
      <c r="AG35" s="17"/>
      <c r="AH35" s="17"/>
      <c r="AI35" s="18">
        <f t="shared" si="20"/>
        <v>0</v>
      </c>
      <c r="AJ35" s="17"/>
      <c r="AK35" s="17"/>
      <c r="AL35" s="18">
        <f t="shared" si="21"/>
        <v>0</v>
      </c>
      <c r="AM35" s="17">
        <f t="shared" si="0"/>
        <v>0</v>
      </c>
      <c r="AN35" s="17">
        <f t="shared" si="1"/>
        <v>0</v>
      </c>
      <c r="AO35" s="18">
        <f t="shared" si="22"/>
        <v>0</v>
      </c>
      <c r="AP35" s="17"/>
      <c r="AQ35" s="17"/>
      <c r="AR35" s="18">
        <f t="shared" si="23"/>
        <v>0</v>
      </c>
      <c r="AS35" s="17"/>
      <c r="AT35" s="17"/>
      <c r="AU35" s="18">
        <f t="shared" si="24"/>
        <v>0</v>
      </c>
      <c r="AV35" s="17"/>
      <c r="AW35" s="17"/>
      <c r="AX35" s="18">
        <f t="shared" si="25"/>
        <v>0</v>
      </c>
      <c r="AY35" s="17">
        <v>983464</v>
      </c>
      <c r="AZ35" s="17"/>
      <c r="BA35" s="18">
        <f t="shared" si="26"/>
        <v>983464</v>
      </c>
      <c r="BB35" s="17"/>
      <c r="BC35" s="17"/>
      <c r="BD35" s="18">
        <f t="shared" si="27"/>
        <v>0</v>
      </c>
      <c r="BE35" s="17"/>
      <c r="BF35" s="17"/>
      <c r="BG35" s="18">
        <f t="shared" si="78"/>
        <v>0</v>
      </c>
      <c r="BH35" s="17"/>
      <c r="BI35" s="17"/>
      <c r="BJ35" s="18">
        <f t="shared" si="79"/>
        <v>0</v>
      </c>
      <c r="BK35" s="17">
        <f t="shared" si="76"/>
        <v>919913</v>
      </c>
      <c r="BL35" s="17">
        <f t="shared" si="28"/>
        <v>0</v>
      </c>
      <c r="BM35" s="18">
        <f t="shared" si="29"/>
        <v>919913</v>
      </c>
      <c r="BN35" s="17"/>
      <c r="BO35" s="17"/>
      <c r="BP35" s="18">
        <f t="shared" si="30"/>
        <v>0</v>
      </c>
      <c r="BQ35" s="17"/>
      <c r="BR35" s="17"/>
      <c r="BS35" s="18">
        <f t="shared" si="31"/>
        <v>0</v>
      </c>
      <c r="BT35" s="17"/>
      <c r="BU35" s="17"/>
      <c r="BV35" s="18">
        <f t="shared" si="32"/>
        <v>0</v>
      </c>
      <c r="BW35" s="17"/>
      <c r="BX35" s="17"/>
      <c r="BY35" s="18">
        <f t="shared" si="33"/>
        <v>0</v>
      </c>
      <c r="BZ35" s="17"/>
      <c r="CA35" s="17"/>
      <c r="CB35" s="18">
        <f t="shared" si="34"/>
        <v>0</v>
      </c>
      <c r="CC35" s="17"/>
      <c r="CD35" s="17"/>
      <c r="CE35" s="18">
        <f t="shared" si="35"/>
        <v>0</v>
      </c>
      <c r="CF35" s="17"/>
      <c r="CG35" s="17"/>
      <c r="CH35" s="18">
        <f t="shared" si="36"/>
        <v>0</v>
      </c>
      <c r="CI35" s="17">
        <f t="shared" si="37"/>
        <v>96600</v>
      </c>
      <c r="CJ35" s="17">
        <f t="shared" si="37"/>
        <v>0</v>
      </c>
      <c r="CK35" s="18">
        <f t="shared" si="38"/>
        <v>96600</v>
      </c>
      <c r="CL35" s="17">
        <v>21900</v>
      </c>
      <c r="CM35" s="17"/>
      <c r="CN35" s="18">
        <f t="shared" si="39"/>
        <v>21900</v>
      </c>
      <c r="CO35" s="17">
        <v>16000</v>
      </c>
      <c r="CP35" s="17"/>
      <c r="CQ35" s="18">
        <f t="shared" si="40"/>
        <v>16000</v>
      </c>
      <c r="CR35" s="17">
        <v>29500</v>
      </c>
      <c r="CS35" s="17"/>
      <c r="CT35" s="18">
        <f t="shared" si="41"/>
        <v>29500</v>
      </c>
      <c r="CU35" s="17">
        <v>18700</v>
      </c>
      <c r="CV35" s="17"/>
      <c r="CW35" s="18">
        <f t="shared" si="42"/>
        <v>18700</v>
      </c>
      <c r="CX35" s="17">
        <v>9700</v>
      </c>
      <c r="CY35" s="17"/>
      <c r="CZ35" s="18">
        <f t="shared" si="43"/>
        <v>9700</v>
      </c>
      <c r="DA35" s="17">
        <v>800</v>
      </c>
      <c r="DB35" s="17"/>
      <c r="DC35" s="18">
        <f t="shared" si="44"/>
        <v>800</v>
      </c>
      <c r="DD35" s="17"/>
      <c r="DE35" s="17"/>
      <c r="DF35" s="18">
        <f t="shared" si="45"/>
        <v>0</v>
      </c>
      <c r="DG35" s="17">
        <f t="shared" si="46"/>
        <v>0</v>
      </c>
      <c r="DH35" s="17">
        <f t="shared" si="46"/>
        <v>0</v>
      </c>
      <c r="DI35" s="18">
        <f t="shared" si="47"/>
        <v>0</v>
      </c>
      <c r="DJ35" s="17"/>
      <c r="DK35" s="17"/>
      <c r="DL35" s="18">
        <f t="shared" si="48"/>
        <v>0</v>
      </c>
      <c r="DM35" s="17"/>
      <c r="DN35" s="17"/>
      <c r="DO35" s="18">
        <f t="shared" si="49"/>
        <v>0</v>
      </c>
      <c r="DP35" s="17"/>
      <c r="DQ35" s="17"/>
      <c r="DR35" s="18">
        <f t="shared" si="50"/>
        <v>0</v>
      </c>
      <c r="DS35" s="17"/>
      <c r="DT35" s="17"/>
      <c r="DU35" s="18">
        <f t="shared" si="51"/>
        <v>0</v>
      </c>
      <c r="DV35" s="17">
        <v>167625</v>
      </c>
      <c r="DW35" s="17"/>
      <c r="DX35" s="18">
        <f t="shared" si="52"/>
        <v>167625</v>
      </c>
      <c r="DY35" s="17">
        <v>614792</v>
      </c>
      <c r="DZ35" s="17"/>
      <c r="EA35" s="18">
        <f t="shared" si="53"/>
        <v>614792</v>
      </c>
      <c r="EB35" s="17"/>
      <c r="EC35" s="17"/>
      <c r="ED35" s="18">
        <f t="shared" si="54"/>
        <v>0</v>
      </c>
      <c r="EE35" s="17">
        <v>40896</v>
      </c>
      <c r="EF35" s="17"/>
      <c r="EG35" s="18">
        <f t="shared" si="55"/>
        <v>40896</v>
      </c>
      <c r="EH35" s="17"/>
      <c r="EI35" s="17"/>
      <c r="EJ35" s="18">
        <f t="shared" si="56"/>
        <v>0</v>
      </c>
      <c r="EK35" s="17"/>
      <c r="EL35" s="17"/>
      <c r="EM35" s="18">
        <f t="shared" si="57"/>
        <v>0</v>
      </c>
      <c r="EN35" s="17"/>
      <c r="EO35" s="17"/>
      <c r="EP35" s="18">
        <f t="shared" si="58"/>
        <v>0</v>
      </c>
      <c r="EQ35" s="17"/>
      <c r="ER35" s="17"/>
      <c r="ES35" s="18">
        <f t="shared" si="59"/>
        <v>0</v>
      </c>
      <c r="ET35" s="17"/>
      <c r="EU35" s="17"/>
      <c r="EV35" s="18">
        <f t="shared" si="60"/>
        <v>0</v>
      </c>
      <c r="EW35" s="17">
        <f t="shared" si="61"/>
        <v>0</v>
      </c>
      <c r="EX35" s="17">
        <f t="shared" si="61"/>
        <v>0</v>
      </c>
      <c r="EY35" s="18">
        <f t="shared" si="62"/>
        <v>0</v>
      </c>
      <c r="EZ35" s="17"/>
      <c r="FA35" s="17"/>
      <c r="FB35" s="18">
        <f t="shared" si="63"/>
        <v>0</v>
      </c>
      <c r="FC35" s="17">
        <f t="shared" si="64"/>
        <v>0</v>
      </c>
      <c r="FD35" s="17">
        <f t="shared" si="65"/>
        <v>0</v>
      </c>
      <c r="FE35" s="18">
        <f t="shared" si="66"/>
        <v>0</v>
      </c>
      <c r="FF35" s="17"/>
      <c r="FG35" s="17"/>
      <c r="FH35" s="18">
        <f t="shared" si="67"/>
        <v>0</v>
      </c>
      <c r="FI35" s="17"/>
      <c r="FJ35" s="17"/>
      <c r="FK35" s="18">
        <f t="shared" si="68"/>
        <v>0</v>
      </c>
      <c r="FL35" s="17"/>
      <c r="FM35" s="17"/>
      <c r="FN35" s="18">
        <f t="shared" si="69"/>
        <v>0</v>
      </c>
      <c r="FO35" s="17">
        <f t="shared" si="80"/>
        <v>0</v>
      </c>
      <c r="FP35" s="17">
        <f t="shared" si="80"/>
        <v>0</v>
      </c>
      <c r="FQ35" s="18">
        <f t="shared" si="70"/>
        <v>0</v>
      </c>
      <c r="FR35" s="17"/>
      <c r="FS35" s="17"/>
      <c r="FT35" s="18">
        <f t="shared" si="71"/>
        <v>0</v>
      </c>
      <c r="FU35" s="17"/>
      <c r="FV35" s="17"/>
      <c r="FW35" s="18">
        <f t="shared" si="72"/>
        <v>0</v>
      </c>
      <c r="FX35" s="17"/>
      <c r="FY35" s="17"/>
      <c r="FZ35" s="18">
        <f t="shared" si="73"/>
        <v>0</v>
      </c>
      <c r="GA35" s="17"/>
      <c r="GB35" s="17"/>
      <c r="GC35" s="18">
        <f t="shared" si="74"/>
        <v>0</v>
      </c>
      <c r="GD35" s="18">
        <f t="shared" si="3"/>
        <v>1903377</v>
      </c>
      <c r="GE35" s="18">
        <f t="shared" si="4"/>
        <v>0</v>
      </c>
      <c r="GF35" s="18">
        <f t="shared" si="75"/>
        <v>1903377</v>
      </c>
    </row>
    <row r="36" spans="1:188" ht="15.75">
      <c r="A36" s="19" t="s">
        <v>1</v>
      </c>
      <c r="B36" s="20" t="s">
        <v>2</v>
      </c>
      <c r="C36" s="18">
        <f aca="true" t="shared" si="81" ref="C36:AQ36">SUM(C18:C35)</f>
        <v>7573500</v>
      </c>
      <c r="D36" s="18">
        <f t="shared" si="81"/>
        <v>0</v>
      </c>
      <c r="E36" s="18">
        <f t="shared" si="81"/>
        <v>7573500</v>
      </c>
      <c r="F36" s="18">
        <f>SUM(F18:F35)</f>
        <v>1130694</v>
      </c>
      <c r="G36" s="18">
        <f>SUM(G18:G35)</f>
        <v>0</v>
      </c>
      <c r="H36" s="18">
        <f>SUM(H18:H35)</f>
        <v>1130694</v>
      </c>
      <c r="I36" s="18">
        <f t="shared" si="81"/>
        <v>265500</v>
      </c>
      <c r="J36" s="18">
        <f t="shared" si="81"/>
        <v>0</v>
      </c>
      <c r="K36" s="18">
        <f t="shared" si="81"/>
        <v>265500</v>
      </c>
      <c r="L36" s="18">
        <f t="shared" si="81"/>
        <v>265500</v>
      </c>
      <c r="M36" s="18">
        <f t="shared" si="81"/>
        <v>0</v>
      </c>
      <c r="N36" s="18">
        <f t="shared" si="81"/>
        <v>265500</v>
      </c>
      <c r="O36" s="18">
        <f t="shared" si="81"/>
        <v>63600</v>
      </c>
      <c r="P36" s="18">
        <f t="shared" si="81"/>
        <v>0</v>
      </c>
      <c r="Q36" s="18">
        <f t="shared" si="81"/>
        <v>63600</v>
      </c>
      <c r="R36" s="18">
        <f t="shared" si="81"/>
        <v>45000</v>
      </c>
      <c r="S36" s="18">
        <f t="shared" si="81"/>
        <v>0</v>
      </c>
      <c r="T36" s="18">
        <f t="shared" si="81"/>
        <v>45000</v>
      </c>
      <c r="U36" s="18">
        <f t="shared" si="81"/>
        <v>18600</v>
      </c>
      <c r="V36" s="18">
        <f t="shared" si="81"/>
        <v>0</v>
      </c>
      <c r="W36" s="18">
        <f t="shared" si="81"/>
        <v>18600</v>
      </c>
      <c r="X36" s="18">
        <f t="shared" si="81"/>
        <v>683684</v>
      </c>
      <c r="Y36" s="18">
        <f t="shared" si="81"/>
        <v>0</v>
      </c>
      <c r="Z36" s="18">
        <f t="shared" si="81"/>
        <v>683684</v>
      </c>
      <c r="AA36" s="18">
        <f t="shared" si="81"/>
        <v>178981</v>
      </c>
      <c r="AB36" s="18">
        <f t="shared" si="81"/>
        <v>0</v>
      </c>
      <c r="AC36" s="18">
        <f t="shared" si="81"/>
        <v>178981</v>
      </c>
      <c r="AD36" s="18">
        <f t="shared" si="81"/>
        <v>0</v>
      </c>
      <c r="AE36" s="18">
        <f t="shared" si="81"/>
        <v>0</v>
      </c>
      <c r="AF36" s="18">
        <f t="shared" si="81"/>
        <v>0</v>
      </c>
      <c r="AG36" s="18">
        <f t="shared" si="81"/>
        <v>0</v>
      </c>
      <c r="AH36" s="18">
        <f t="shared" si="81"/>
        <v>0</v>
      </c>
      <c r="AI36" s="18">
        <f t="shared" si="81"/>
        <v>0</v>
      </c>
      <c r="AJ36" s="18">
        <f t="shared" si="81"/>
        <v>0</v>
      </c>
      <c r="AK36" s="18">
        <f t="shared" si="81"/>
        <v>0</v>
      </c>
      <c r="AL36" s="18">
        <f t="shared" si="81"/>
        <v>0</v>
      </c>
      <c r="AM36" s="18">
        <f t="shared" si="81"/>
        <v>504703</v>
      </c>
      <c r="AN36" s="18">
        <f t="shared" si="81"/>
        <v>0</v>
      </c>
      <c r="AO36" s="18">
        <f t="shared" si="81"/>
        <v>504703</v>
      </c>
      <c r="AP36" s="18">
        <f t="shared" si="81"/>
        <v>114275</v>
      </c>
      <c r="AQ36" s="18">
        <f t="shared" si="81"/>
        <v>0</v>
      </c>
      <c r="AR36" s="18">
        <f aca="true" t="shared" si="82" ref="AR36:CC36">SUM(AR18:AR35)</f>
        <v>114275</v>
      </c>
      <c r="AS36" s="18">
        <f t="shared" si="82"/>
        <v>149605</v>
      </c>
      <c r="AT36" s="18">
        <f t="shared" si="82"/>
        <v>0</v>
      </c>
      <c r="AU36" s="18">
        <f t="shared" si="82"/>
        <v>149605</v>
      </c>
      <c r="AV36" s="18">
        <f t="shared" si="82"/>
        <v>240823</v>
      </c>
      <c r="AW36" s="18">
        <f t="shared" si="82"/>
        <v>0</v>
      </c>
      <c r="AX36" s="18">
        <f t="shared" si="82"/>
        <v>240823</v>
      </c>
      <c r="AY36" s="18">
        <f t="shared" si="82"/>
        <v>1052834</v>
      </c>
      <c r="AZ36" s="18">
        <f t="shared" si="82"/>
        <v>0</v>
      </c>
      <c r="BA36" s="18">
        <f t="shared" si="82"/>
        <v>1052834</v>
      </c>
      <c r="BB36" s="18">
        <f t="shared" si="82"/>
        <v>69370</v>
      </c>
      <c r="BC36" s="18">
        <f t="shared" si="82"/>
        <v>0</v>
      </c>
      <c r="BD36" s="18">
        <f t="shared" si="82"/>
        <v>69370</v>
      </c>
      <c r="BE36" s="18">
        <f aca="true" t="shared" si="83" ref="BE36:BJ36">SUM(BE18:BE35)</f>
        <v>1242500</v>
      </c>
      <c r="BF36" s="18">
        <f t="shared" si="83"/>
        <v>0</v>
      </c>
      <c r="BG36" s="18">
        <f t="shared" si="83"/>
        <v>1242500</v>
      </c>
      <c r="BH36" s="18">
        <f t="shared" si="83"/>
        <v>2400</v>
      </c>
      <c r="BI36" s="18">
        <f t="shared" si="83"/>
        <v>0</v>
      </c>
      <c r="BJ36" s="18">
        <f t="shared" si="83"/>
        <v>2400</v>
      </c>
      <c r="BK36" s="18">
        <f t="shared" si="82"/>
        <v>4540622.3100000005</v>
      </c>
      <c r="BL36" s="18">
        <f t="shared" si="82"/>
        <v>11204</v>
      </c>
      <c r="BM36" s="18">
        <f t="shared" si="82"/>
        <v>4551826.3100000005</v>
      </c>
      <c r="BN36" s="18">
        <f t="shared" si="82"/>
        <v>2780.31</v>
      </c>
      <c r="BO36" s="18">
        <f t="shared" si="82"/>
        <v>0</v>
      </c>
      <c r="BP36" s="18">
        <f t="shared" si="82"/>
        <v>2780.31</v>
      </c>
      <c r="BQ36" s="18">
        <f t="shared" si="82"/>
        <v>3315</v>
      </c>
      <c r="BR36" s="18">
        <f t="shared" si="82"/>
        <v>0</v>
      </c>
      <c r="BS36" s="18">
        <f t="shared" si="82"/>
        <v>3315</v>
      </c>
      <c r="BT36" s="18">
        <f t="shared" si="82"/>
        <v>63500</v>
      </c>
      <c r="BU36" s="18">
        <f t="shared" si="82"/>
        <v>0</v>
      </c>
      <c r="BV36" s="18">
        <f t="shared" si="82"/>
        <v>63500</v>
      </c>
      <c r="BW36" s="18">
        <f t="shared" si="82"/>
        <v>8796</v>
      </c>
      <c r="BX36" s="18">
        <f t="shared" si="82"/>
        <v>11204</v>
      </c>
      <c r="BY36" s="18">
        <f t="shared" si="82"/>
        <v>20000</v>
      </c>
      <c r="BZ36" s="18">
        <f t="shared" si="82"/>
        <v>6152</v>
      </c>
      <c r="CA36" s="18">
        <f t="shared" si="82"/>
        <v>0</v>
      </c>
      <c r="CB36" s="18">
        <f t="shared" si="82"/>
        <v>6152</v>
      </c>
      <c r="CC36" s="18">
        <f t="shared" si="82"/>
        <v>12000</v>
      </c>
      <c r="CD36" s="18">
        <f aca="true" t="shared" si="84" ref="CD36:DI36">SUM(CD18:CD35)</f>
        <v>0</v>
      </c>
      <c r="CE36" s="18">
        <f t="shared" si="84"/>
        <v>12000</v>
      </c>
      <c r="CF36" s="18">
        <f t="shared" si="84"/>
        <v>192000</v>
      </c>
      <c r="CG36" s="18">
        <f t="shared" si="84"/>
        <v>0</v>
      </c>
      <c r="CH36" s="18">
        <f t="shared" si="84"/>
        <v>192000</v>
      </c>
      <c r="CI36" s="18">
        <f t="shared" si="84"/>
        <v>493100</v>
      </c>
      <c r="CJ36" s="18">
        <f t="shared" si="84"/>
        <v>0</v>
      </c>
      <c r="CK36" s="18">
        <f t="shared" si="84"/>
        <v>493100</v>
      </c>
      <c r="CL36" s="18">
        <f t="shared" si="84"/>
        <v>86400</v>
      </c>
      <c r="CM36" s="18">
        <f t="shared" si="84"/>
        <v>0</v>
      </c>
      <c r="CN36" s="18">
        <f t="shared" si="84"/>
        <v>86400</v>
      </c>
      <c r="CO36" s="18">
        <f t="shared" si="84"/>
        <v>74300</v>
      </c>
      <c r="CP36" s="18">
        <f t="shared" si="84"/>
        <v>0</v>
      </c>
      <c r="CQ36" s="18">
        <f t="shared" si="84"/>
        <v>74300</v>
      </c>
      <c r="CR36" s="18">
        <f t="shared" si="84"/>
        <v>132200</v>
      </c>
      <c r="CS36" s="18">
        <f t="shared" si="84"/>
        <v>0</v>
      </c>
      <c r="CT36" s="18">
        <f t="shared" si="84"/>
        <v>132200</v>
      </c>
      <c r="CU36" s="18">
        <f t="shared" si="84"/>
        <v>113900</v>
      </c>
      <c r="CV36" s="18">
        <f t="shared" si="84"/>
        <v>0</v>
      </c>
      <c r="CW36" s="18">
        <f t="shared" si="84"/>
        <v>113900</v>
      </c>
      <c r="CX36" s="18">
        <f t="shared" si="84"/>
        <v>47000</v>
      </c>
      <c r="CY36" s="18">
        <f t="shared" si="84"/>
        <v>0</v>
      </c>
      <c r="CZ36" s="18">
        <f t="shared" si="84"/>
        <v>47000</v>
      </c>
      <c r="DA36" s="18">
        <f t="shared" si="84"/>
        <v>800</v>
      </c>
      <c r="DB36" s="18">
        <f t="shared" si="84"/>
        <v>0</v>
      </c>
      <c r="DC36" s="18">
        <f t="shared" si="84"/>
        <v>800</v>
      </c>
      <c r="DD36" s="18">
        <f t="shared" si="84"/>
        <v>38500</v>
      </c>
      <c r="DE36" s="18">
        <f t="shared" si="84"/>
        <v>0</v>
      </c>
      <c r="DF36" s="18">
        <f t="shared" si="84"/>
        <v>38500</v>
      </c>
      <c r="DG36" s="18">
        <f t="shared" si="84"/>
        <v>145310</v>
      </c>
      <c r="DH36" s="18">
        <f t="shared" si="84"/>
        <v>0</v>
      </c>
      <c r="DI36" s="18">
        <f t="shared" si="84"/>
        <v>145310</v>
      </c>
      <c r="DJ36" s="18">
        <f aca="true" t="shared" si="85" ref="DJ36:EE36">SUM(DJ18:DJ35)</f>
        <v>116890</v>
      </c>
      <c r="DK36" s="18">
        <f t="shared" si="85"/>
        <v>0</v>
      </c>
      <c r="DL36" s="18">
        <f t="shared" si="85"/>
        <v>116890</v>
      </c>
      <c r="DM36" s="18">
        <f t="shared" si="85"/>
        <v>28420</v>
      </c>
      <c r="DN36" s="18">
        <f t="shared" si="85"/>
        <v>0</v>
      </c>
      <c r="DO36" s="18">
        <f t="shared" si="85"/>
        <v>28420</v>
      </c>
      <c r="DP36" s="18">
        <f t="shared" si="85"/>
        <v>221857</v>
      </c>
      <c r="DQ36" s="18">
        <f t="shared" si="85"/>
        <v>0</v>
      </c>
      <c r="DR36" s="18">
        <f t="shared" si="85"/>
        <v>221857</v>
      </c>
      <c r="DS36" s="18">
        <f t="shared" si="85"/>
        <v>2350509</v>
      </c>
      <c r="DT36" s="18">
        <f t="shared" si="85"/>
        <v>0</v>
      </c>
      <c r="DU36" s="18">
        <f t="shared" si="85"/>
        <v>2350509</v>
      </c>
      <c r="DV36" s="18">
        <f t="shared" si="85"/>
        <v>171625</v>
      </c>
      <c r="DW36" s="18">
        <f t="shared" si="85"/>
        <v>0</v>
      </c>
      <c r="DX36" s="18">
        <f t="shared" si="85"/>
        <v>171625</v>
      </c>
      <c r="DY36" s="18">
        <f t="shared" si="85"/>
        <v>614792</v>
      </c>
      <c r="DZ36" s="18">
        <f t="shared" si="85"/>
        <v>0</v>
      </c>
      <c r="EA36" s="18">
        <f t="shared" si="85"/>
        <v>614792</v>
      </c>
      <c r="EB36" s="18">
        <f t="shared" si="85"/>
        <v>44943</v>
      </c>
      <c r="EC36" s="18">
        <f t="shared" si="85"/>
        <v>0</v>
      </c>
      <c r="ED36" s="18">
        <f t="shared" si="85"/>
        <v>44943</v>
      </c>
      <c r="EE36" s="18">
        <f t="shared" si="85"/>
        <v>57682</v>
      </c>
      <c r="EF36" s="18">
        <f aca="true" t="shared" si="86" ref="EF36:EN36">SUM(EF18:EF35)</f>
        <v>0</v>
      </c>
      <c r="EG36" s="18">
        <f t="shared" si="86"/>
        <v>57682</v>
      </c>
      <c r="EH36" s="18">
        <f t="shared" si="86"/>
        <v>139762</v>
      </c>
      <c r="EI36" s="18">
        <f t="shared" si="86"/>
        <v>0</v>
      </c>
      <c r="EJ36" s="18">
        <f t="shared" si="86"/>
        <v>139762</v>
      </c>
      <c r="EK36" s="18">
        <f t="shared" si="86"/>
        <v>12499</v>
      </c>
      <c r="EL36" s="18">
        <f t="shared" si="86"/>
        <v>0</v>
      </c>
      <c r="EM36" s="18">
        <f t="shared" si="86"/>
        <v>12499</v>
      </c>
      <c r="EN36" s="18">
        <f t="shared" si="86"/>
        <v>0</v>
      </c>
      <c r="EO36" s="18">
        <f aca="true" t="shared" si="87" ref="EO36:EY36">SUM(EO18:EO35)</f>
        <v>0</v>
      </c>
      <c r="EP36" s="18">
        <f t="shared" si="87"/>
        <v>0</v>
      </c>
      <c r="EQ36" s="18">
        <f t="shared" si="87"/>
        <v>0</v>
      </c>
      <c r="ER36" s="18">
        <f t="shared" si="87"/>
        <v>0</v>
      </c>
      <c r="ES36" s="18">
        <f t="shared" si="87"/>
        <v>0</v>
      </c>
      <c r="ET36" s="18">
        <f t="shared" si="87"/>
        <v>0</v>
      </c>
      <c r="EU36" s="18">
        <f t="shared" si="87"/>
        <v>0</v>
      </c>
      <c r="EV36" s="18">
        <f t="shared" si="87"/>
        <v>0</v>
      </c>
      <c r="EW36" s="18">
        <f t="shared" si="87"/>
        <v>500000</v>
      </c>
      <c r="EX36" s="18">
        <f t="shared" si="87"/>
        <v>0</v>
      </c>
      <c r="EY36" s="18">
        <f t="shared" si="87"/>
        <v>500000</v>
      </c>
      <c r="EZ36" s="18">
        <f aca="true" t="shared" si="88" ref="EZ36:FQ36">SUM(EZ18:EZ35)</f>
        <v>500000</v>
      </c>
      <c r="FA36" s="18">
        <f t="shared" si="88"/>
        <v>0</v>
      </c>
      <c r="FB36" s="18">
        <f t="shared" si="88"/>
        <v>500000</v>
      </c>
      <c r="FC36" s="18">
        <f t="shared" si="88"/>
        <v>297667</v>
      </c>
      <c r="FD36" s="18">
        <f t="shared" si="88"/>
        <v>0</v>
      </c>
      <c r="FE36" s="18">
        <f t="shared" si="88"/>
        <v>297667</v>
      </c>
      <c r="FF36" s="18">
        <f t="shared" si="88"/>
        <v>296197</v>
      </c>
      <c r="FG36" s="18">
        <f t="shared" si="88"/>
        <v>0</v>
      </c>
      <c r="FH36" s="18">
        <f t="shared" si="88"/>
        <v>296197</v>
      </c>
      <c r="FI36" s="18">
        <f>SUM(FI18:FI35)</f>
        <v>1470</v>
      </c>
      <c r="FJ36" s="18">
        <f>SUM(FJ18:FJ35)</f>
        <v>0</v>
      </c>
      <c r="FK36" s="18">
        <f>SUM(FK18:FK35)</f>
        <v>1470</v>
      </c>
      <c r="FL36" s="18">
        <f t="shared" si="88"/>
        <v>2300000</v>
      </c>
      <c r="FM36" s="18">
        <f t="shared" si="88"/>
        <v>0</v>
      </c>
      <c r="FN36" s="18">
        <f t="shared" si="88"/>
        <v>2300000</v>
      </c>
      <c r="FO36" s="18">
        <f t="shared" si="88"/>
        <v>480762</v>
      </c>
      <c r="FP36" s="18">
        <f t="shared" si="88"/>
        <v>0</v>
      </c>
      <c r="FQ36" s="18">
        <f t="shared" si="88"/>
        <v>480762</v>
      </c>
      <c r="FR36" s="18">
        <f aca="true" t="shared" si="89" ref="FR36:FZ36">SUM(FR18:FR35)</f>
        <v>433262</v>
      </c>
      <c r="FS36" s="18">
        <f t="shared" si="89"/>
        <v>0</v>
      </c>
      <c r="FT36" s="18">
        <f t="shared" si="89"/>
        <v>433262</v>
      </c>
      <c r="FU36" s="18">
        <f t="shared" si="89"/>
        <v>17500</v>
      </c>
      <c r="FV36" s="18">
        <f t="shared" si="89"/>
        <v>0</v>
      </c>
      <c r="FW36" s="18">
        <f t="shared" si="89"/>
        <v>17500</v>
      </c>
      <c r="FX36" s="18">
        <f t="shared" si="89"/>
        <v>30000</v>
      </c>
      <c r="FY36" s="18">
        <f t="shared" si="89"/>
        <v>0</v>
      </c>
      <c r="FZ36" s="18">
        <f t="shared" si="89"/>
        <v>30000</v>
      </c>
      <c r="GA36" s="18">
        <f aca="true" t="shared" si="90" ref="GA36:GF36">SUM(GA18:GA35)</f>
        <v>0</v>
      </c>
      <c r="GB36" s="18">
        <f t="shared" si="90"/>
        <v>0</v>
      </c>
      <c r="GC36" s="18">
        <f t="shared" si="90"/>
        <v>0</v>
      </c>
      <c r="GD36" s="18">
        <f t="shared" si="90"/>
        <v>20131363.31</v>
      </c>
      <c r="GE36" s="18">
        <f t="shared" si="90"/>
        <v>11204</v>
      </c>
      <c r="GF36" s="18">
        <f t="shared" si="90"/>
        <v>20142567.31</v>
      </c>
    </row>
    <row r="37" spans="1:188" ht="26.25" customHeight="1">
      <c r="A37" s="21"/>
      <c r="C37" s="22"/>
      <c r="D37" s="21"/>
      <c r="E37" s="23"/>
      <c r="F37" s="23"/>
      <c r="G37" s="23"/>
      <c r="H37" s="23"/>
      <c r="I37" s="23"/>
      <c r="J37" s="23"/>
      <c r="K37" s="23"/>
      <c r="L37" s="23"/>
      <c r="M37" s="23"/>
      <c r="N37" s="23"/>
      <c r="Q37" s="24"/>
      <c r="BA37" s="24"/>
      <c r="BK37" s="25"/>
      <c r="BL37" s="25"/>
      <c r="BM37" s="26"/>
      <c r="BP37" s="26"/>
      <c r="BS37" s="26"/>
      <c r="BV37" s="26"/>
      <c r="BY37" s="26"/>
      <c r="CB37" s="26"/>
      <c r="CE37" s="26"/>
      <c r="CF37" s="27"/>
      <c r="CG37" s="27"/>
      <c r="CH37" s="26"/>
      <c r="CK37" s="26"/>
      <c r="CN37" s="26"/>
      <c r="CQ37" s="26"/>
      <c r="CT37" s="26"/>
      <c r="CW37" s="26"/>
      <c r="CZ37" s="26"/>
      <c r="DC37" s="26"/>
      <c r="DF37" s="26"/>
      <c r="DI37" s="26"/>
      <c r="DL37" s="26"/>
      <c r="DO37" s="26"/>
      <c r="DR37" s="26"/>
      <c r="DU37" s="26"/>
      <c r="DX37" s="26"/>
      <c r="EA37" s="26"/>
      <c r="ED37" s="26"/>
      <c r="EG37" s="26"/>
      <c r="FQ37" s="24"/>
      <c r="GD37" s="24"/>
      <c r="GF37" s="24"/>
    </row>
    <row r="38" spans="1:188" ht="12.75">
      <c r="A38" s="28"/>
      <c r="B38" s="29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30"/>
      <c r="BD38" s="30"/>
      <c r="BE38" s="30"/>
      <c r="BF38" s="30"/>
      <c r="BG38" s="30"/>
      <c r="BH38" s="30"/>
      <c r="BI38" s="30"/>
      <c r="BJ38" s="30"/>
      <c r="BK38" s="31"/>
      <c r="BL38" s="31"/>
      <c r="BM38" s="31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2"/>
      <c r="DH38" s="32"/>
      <c r="DI38" s="32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</row>
  </sheetData>
  <sheetProtection/>
  <mergeCells count="162">
    <mergeCell ref="C6:N6"/>
    <mergeCell ref="C7:N7"/>
    <mergeCell ref="C8:N8"/>
    <mergeCell ref="AJ14:AL14"/>
    <mergeCell ref="AD14:AI14"/>
    <mergeCell ref="EH12:FB12"/>
    <mergeCell ref="EH11:FB11"/>
    <mergeCell ref="DJ10:DU10"/>
    <mergeCell ref="DJ11:DU11"/>
    <mergeCell ref="DJ12:DU12"/>
    <mergeCell ref="FC12:FK12"/>
    <mergeCell ref="DV13:EG13"/>
    <mergeCell ref="EH16:EV16"/>
    <mergeCell ref="EB14:ED15"/>
    <mergeCell ref="EE14:EG15"/>
    <mergeCell ref="EH14:EJ15"/>
    <mergeCell ref="EK14:EM15"/>
    <mergeCell ref="FC16:FK16"/>
    <mergeCell ref="EH13:EV13"/>
    <mergeCell ref="EQ14:ES15"/>
    <mergeCell ref="GD11:GF16"/>
    <mergeCell ref="FO16:GC16"/>
    <mergeCell ref="FO12:FZ12"/>
    <mergeCell ref="FO13:FQ15"/>
    <mergeCell ref="FO11:FZ11"/>
    <mergeCell ref="FR14:FT15"/>
    <mergeCell ref="FR13:GC13"/>
    <mergeCell ref="GA14:GC15"/>
    <mergeCell ref="FU14:FW15"/>
    <mergeCell ref="FX14:FZ15"/>
    <mergeCell ref="DV10:EG10"/>
    <mergeCell ref="DV11:EG11"/>
    <mergeCell ref="DV12:EG12"/>
    <mergeCell ref="FC10:FN10"/>
    <mergeCell ref="DV16:EG16"/>
    <mergeCell ref="DY14:EA15"/>
    <mergeCell ref="FC11:FN11"/>
    <mergeCell ref="FL16:FN16"/>
    <mergeCell ref="FI14:FK15"/>
    <mergeCell ref="FL12:FN12"/>
    <mergeCell ref="BK16:BM16"/>
    <mergeCell ref="BN16:BY16"/>
    <mergeCell ref="BZ16:CK16"/>
    <mergeCell ref="CL16:CW16"/>
    <mergeCell ref="BK13:BM15"/>
    <mergeCell ref="DS14:DU15"/>
    <mergeCell ref="DJ13:DU13"/>
    <mergeCell ref="DP14:DR15"/>
    <mergeCell ref="BZ14:CB15"/>
    <mergeCell ref="CF14:CH15"/>
    <mergeCell ref="DJ16:DU16"/>
    <mergeCell ref="DJ14:DO14"/>
    <mergeCell ref="CL14:CW14"/>
    <mergeCell ref="DJ15:DL15"/>
    <mergeCell ref="CR15:CT15"/>
    <mergeCell ref="CI14:CK15"/>
    <mergeCell ref="CX15:CZ15"/>
    <mergeCell ref="CX16:DI16"/>
    <mergeCell ref="CL13:CW13"/>
    <mergeCell ref="CL15:CN15"/>
    <mergeCell ref="CC14:CE15"/>
    <mergeCell ref="DA15:DC15"/>
    <mergeCell ref="DD15:DF15"/>
    <mergeCell ref="CU15:CW15"/>
    <mergeCell ref="BN12:BY12"/>
    <mergeCell ref="BE12:BM12"/>
    <mergeCell ref="BW14:BY15"/>
    <mergeCell ref="AP13:AX13"/>
    <mergeCell ref="AS15:AU15"/>
    <mergeCell ref="AP15:AR15"/>
    <mergeCell ref="BH14:BJ15"/>
    <mergeCell ref="AP12:BD12"/>
    <mergeCell ref="BB14:BD15"/>
    <mergeCell ref="BB13:BD13"/>
    <mergeCell ref="BZ11:CK11"/>
    <mergeCell ref="BZ12:CK12"/>
    <mergeCell ref="CX11:DI11"/>
    <mergeCell ref="CX12:DI12"/>
    <mergeCell ref="CL11:CW11"/>
    <mergeCell ref="DG14:DI15"/>
    <mergeCell ref="CX13:DI13"/>
    <mergeCell ref="CX14:DF14"/>
    <mergeCell ref="CL12:CW12"/>
    <mergeCell ref="CC13:CK13"/>
    <mergeCell ref="FL13:FN15"/>
    <mergeCell ref="FF13:FK13"/>
    <mergeCell ref="FF14:FH15"/>
    <mergeCell ref="EW13:EY15"/>
    <mergeCell ref="EZ13:FB13"/>
    <mergeCell ref="EZ14:FB15"/>
    <mergeCell ref="ET14:EV15"/>
    <mergeCell ref="FC13:FE15"/>
    <mergeCell ref="DM15:DO15"/>
    <mergeCell ref="EN14:EP15"/>
    <mergeCell ref="S1:W1"/>
    <mergeCell ref="S2:W2"/>
    <mergeCell ref="S3:W3"/>
    <mergeCell ref="A9:GF9"/>
    <mergeCell ref="CX10:DI10"/>
    <mergeCell ref="EH10:FB10"/>
    <mergeCell ref="FO10:GF10"/>
    <mergeCell ref="J2:N2"/>
    <mergeCell ref="J3:N3"/>
    <mergeCell ref="J1:N1"/>
    <mergeCell ref="CL10:CW10"/>
    <mergeCell ref="C38:BB38"/>
    <mergeCell ref="C13:E15"/>
    <mergeCell ref="U14:W15"/>
    <mergeCell ref="AY13:BA15"/>
    <mergeCell ref="AY16:BD16"/>
    <mergeCell ref="A10:A17"/>
    <mergeCell ref="O13:Q15"/>
    <mergeCell ref="C10:Q10"/>
    <mergeCell ref="F11:Q11"/>
    <mergeCell ref="F12:Q12"/>
    <mergeCell ref="C16:E16"/>
    <mergeCell ref="I13:K15"/>
    <mergeCell ref="L13:N13"/>
    <mergeCell ref="L14:N15"/>
    <mergeCell ref="O16:Q16"/>
    <mergeCell ref="R16:W16"/>
    <mergeCell ref="F13:H15"/>
    <mergeCell ref="F16:H16"/>
    <mergeCell ref="B10:B17"/>
    <mergeCell ref="I16:N16"/>
    <mergeCell ref="BN10:BY10"/>
    <mergeCell ref="BQ14:BS15"/>
    <mergeCell ref="AP14:AX14"/>
    <mergeCell ref="AV15:AX15"/>
    <mergeCell ref="X16:AI16"/>
    <mergeCell ref="R14:T15"/>
    <mergeCell ref="BE13:BG15"/>
    <mergeCell ref="BH13:BJ13"/>
    <mergeCell ref="AV16:AX16"/>
    <mergeCell ref="AJ16:AU16"/>
    <mergeCell ref="X13:Z15"/>
    <mergeCell ref="AA14:AC15"/>
    <mergeCell ref="AJ15:AL15"/>
    <mergeCell ref="R12:AO12"/>
    <mergeCell ref="AM14:AO15"/>
    <mergeCell ref="AA13:AI13"/>
    <mergeCell ref="R13:W13"/>
    <mergeCell ref="BN13:BP13"/>
    <mergeCell ref="BT14:BV15"/>
    <mergeCell ref="AP10:BD10"/>
    <mergeCell ref="BN11:BY11"/>
    <mergeCell ref="R11:AO11"/>
    <mergeCell ref="R10:AO10"/>
    <mergeCell ref="BN14:BP15"/>
    <mergeCell ref="AG15:AI15"/>
    <mergeCell ref="AD15:AF15"/>
    <mergeCell ref="AP11:BD11"/>
    <mergeCell ref="C11:E12"/>
    <mergeCell ref="AM13:AO13"/>
    <mergeCell ref="BZ10:CK10"/>
    <mergeCell ref="EW16:FB16"/>
    <mergeCell ref="DV14:DX15"/>
    <mergeCell ref="CO15:CQ15"/>
    <mergeCell ref="BE11:BM11"/>
    <mergeCell ref="BE10:BM10"/>
    <mergeCell ref="BQ13:CB13"/>
    <mergeCell ref="BE16:BJ16"/>
  </mergeCells>
  <printOptions/>
  <pageMargins left="0.1968503937007874" right="0.1968503937007874" top="0.5905511811023623" bottom="0.1968503937007874" header="0" footer="0"/>
  <pageSetup horizontalDpi="600" verticalDpi="600" orientation="landscape" paperSize="9" scale="47" r:id="rId1"/>
  <colBreaks count="12" manualBreakCount="12">
    <brk id="17" max="37" man="1"/>
    <brk id="41" max="37" man="1"/>
    <brk id="56" max="37" man="1"/>
    <brk id="65" max="36" man="1"/>
    <brk id="77" max="36" man="1"/>
    <brk id="89" max="36" man="1"/>
    <brk id="101" max="36" man="1"/>
    <brk id="113" max="36" man="1"/>
    <brk id="125" max="36" man="1"/>
    <brk id="137" max="36" man="1"/>
    <brk id="158" max="36" man="1"/>
    <brk id="170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H38"/>
  <sheetViews>
    <sheetView tabSelected="1" view="pageBreakPreview" zoomScale="55" zoomScaleNormal="55" zoomScaleSheetLayoutView="55" zoomScalePageLayoutView="0" workbookViewId="0" topLeftCell="A1">
      <pane xSplit="2" ySplit="17" topLeftCell="BV18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CF38" sqref="CF38:CH38"/>
    </sheetView>
  </sheetViews>
  <sheetFormatPr defaultColWidth="9.140625" defaultRowHeight="12.75"/>
  <cols>
    <col min="1" max="1" width="16.28125" style="2" bestFit="1" customWidth="1"/>
    <col min="2" max="2" width="50.00390625" style="2" customWidth="1"/>
    <col min="3" max="3" width="13.8515625" style="2" customWidth="1"/>
    <col min="4" max="4" width="12.8515625" style="2" bestFit="1" customWidth="1"/>
    <col min="5" max="5" width="18.00390625" style="2" customWidth="1"/>
    <col min="6" max="6" width="13.7109375" style="2" hidden="1" customWidth="1"/>
    <col min="7" max="7" width="19.00390625" style="2" hidden="1" customWidth="1"/>
    <col min="8" max="8" width="19.421875" style="2" hidden="1" customWidth="1"/>
    <col min="9" max="9" width="13.421875" style="2" customWidth="1"/>
    <col min="10" max="10" width="12.8515625" style="2" bestFit="1" customWidth="1"/>
    <col min="11" max="11" width="18.57421875" style="2" customWidth="1"/>
    <col min="12" max="12" width="15.7109375" style="2" customWidth="1"/>
    <col min="13" max="13" width="12.8515625" style="2" bestFit="1" customWidth="1"/>
    <col min="14" max="14" width="18.57421875" style="2" customWidth="1"/>
    <col min="15" max="15" width="16.7109375" style="2" customWidth="1"/>
    <col min="16" max="16" width="12.8515625" style="2" bestFit="1" customWidth="1"/>
    <col min="17" max="17" width="18.57421875" style="2" customWidth="1"/>
    <col min="18" max="18" width="16.140625" style="2" customWidth="1"/>
    <col min="19" max="19" width="12.8515625" style="2" bestFit="1" customWidth="1"/>
    <col min="20" max="20" width="18.57421875" style="2" customWidth="1"/>
    <col min="21" max="32" width="17.28125" style="2" customWidth="1"/>
    <col min="33" max="44" width="17.8515625" style="2" customWidth="1"/>
    <col min="45" max="45" width="11.57421875" style="2" hidden="1" customWidth="1"/>
    <col min="46" max="46" width="12.8515625" style="2" hidden="1" customWidth="1"/>
    <col min="47" max="47" width="28.7109375" style="2" hidden="1" customWidth="1"/>
    <col min="48" max="48" width="33.8515625" style="2" hidden="1" customWidth="1"/>
    <col min="49" max="49" width="12.8515625" style="2" hidden="1" customWidth="1"/>
    <col min="50" max="50" width="28.7109375" style="2" hidden="1" customWidth="1"/>
    <col min="51" max="51" width="11.57421875" style="2" bestFit="1" customWidth="1"/>
    <col min="52" max="52" width="14.140625" style="2" customWidth="1"/>
    <col min="53" max="53" width="17.421875" style="2" customWidth="1"/>
    <col min="54" max="55" width="14.140625" style="2" customWidth="1"/>
    <col min="56" max="56" width="17.421875" style="2" customWidth="1"/>
    <col min="57" max="58" width="14.140625" style="2" customWidth="1"/>
    <col min="59" max="59" width="17.8515625" style="2" customWidth="1"/>
    <col min="60" max="60" width="11.57421875" style="2" bestFit="1" customWidth="1"/>
    <col min="61" max="61" width="12.8515625" style="2" bestFit="1" customWidth="1"/>
    <col min="62" max="62" width="15.7109375" style="2" customWidth="1"/>
    <col min="63" max="63" width="11.57421875" style="2" bestFit="1" customWidth="1"/>
    <col min="64" max="64" width="12.8515625" style="2" bestFit="1" customWidth="1"/>
    <col min="65" max="65" width="16.7109375" style="2" customWidth="1"/>
    <col min="66" max="66" width="18.57421875" style="2" customWidth="1"/>
    <col min="67" max="67" width="16.57421875" style="2" customWidth="1"/>
    <col min="68" max="68" width="19.57421875" style="2" customWidth="1"/>
    <col min="69" max="69" width="15.28125" style="2" customWidth="1"/>
    <col min="70" max="70" width="17.00390625" style="2" customWidth="1"/>
    <col min="71" max="71" width="22.57421875" style="2" customWidth="1"/>
    <col min="72" max="72" width="15.8515625" style="2" customWidth="1"/>
    <col min="73" max="73" width="14.7109375" style="2" customWidth="1"/>
    <col min="74" max="74" width="20.7109375" style="2" customWidth="1"/>
    <col min="75" max="75" width="13.140625" style="2" bestFit="1" customWidth="1"/>
    <col min="76" max="76" width="12.8515625" style="2" bestFit="1" customWidth="1"/>
    <col min="77" max="77" width="23.00390625" style="2" customWidth="1"/>
    <col min="78" max="78" width="11.7109375" style="2" hidden="1" customWidth="1"/>
    <col min="79" max="79" width="7.28125" style="2" hidden="1" customWidth="1"/>
    <col min="80" max="80" width="15.8515625" style="2" hidden="1" customWidth="1"/>
    <col min="81" max="81" width="6.57421875" style="2" hidden="1" customWidth="1"/>
    <col min="82" max="82" width="7.28125" style="2" hidden="1" customWidth="1"/>
    <col min="83" max="83" width="15.8515625" style="2" hidden="1" customWidth="1"/>
    <col min="84" max="84" width="30.00390625" style="2" customWidth="1"/>
    <col min="85" max="85" width="27.28125" style="2" customWidth="1"/>
    <col min="86" max="86" width="33.7109375" style="2" customWidth="1"/>
    <col min="87" max="16384" width="9.140625" style="2" customWidth="1"/>
  </cols>
  <sheetData>
    <row r="1" spans="1:84" ht="18.75">
      <c r="A1" s="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</row>
    <row r="2" spans="1:84" ht="18.75" customHeight="1">
      <c r="A2" s="1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</row>
    <row r="3" spans="1:84" ht="18.75" customHeight="1">
      <c r="A3" s="1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</row>
    <row r="4" spans="1:84" ht="18.75" customHeight="1">
      <c r="A4" s="1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</row>
    <row r="6" spans="1:84" ht="42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</row>
    <row r="7" spans="1:84" ht="18.75" customHeight="1">
      <c r="A7" s="7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</row>
    <row r="8" spans="1:84" s="10" customFormat="1" ht="1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</row>
    <row r="9" spans="1:86" ht="15.75" customHeight="1">
      <c r="A9" s="69" t="s">
        <v>36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</row>
    <row r="10" spans="1:86" s="41" customFormat="1" ht="18.75">
      <c r="A10" s="56" t="s">
        <v>3</v>
      </c>
      <c r="B10" s="56" t="s">
        <v>4</v>
      </c>
      <c r="C10" s="55" t="s">
        <v>6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 t="s">
        <v>6</v>
      </c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 t="s">
        <v>6</v>
      </c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48"/>
      <c r="AT10" s="48"/>
      <c r="AU10" s="48"/>
      <c r="AV10" s="48"/>
      <c r="AW10" s="48"/>
      <c r="AX10" s="48"/>
      <c r="AY10" s="55" t="s">
        <v>6</v>
      </c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 t="s">
        <v>6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 t="s">
        <v>6</v>
      </c>
      <c r="CA10" s="55"/>
      <c r="CB10" s="55"/>
      <c r="CC10" s="55"/>
      <c r="CD10" s="55"/>
      <c r="CE10" s="55"/>
      <c r="CF10" s="55"/>
      <c r="CG10" s="55"/>
      <c r="CH10" s="55"/>
    </row>
    <row r="11" spans="1:86" s="41" customFormat="1" ht="18.75">
      <c r="A11" s="56"/>
      <c r="B11" s="56"/>
      <c r="C11" s="55" t="s">
        <v>7</v>
      </c>
      <c r="D11" s="55"/>
      <c r="E11" s="55"/>
      <c r="F11" s="55" t="s">
        <v>8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 t="s">
        <v>8</v>
      </c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 t="s">
        <v>8</v>
      </c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48"/>
      <c r="AT11" s="48"/>
      <c r="AU11" s="48"/>
      <c r="AV11" s="48"/>
      <c r="AW11" s="48"/>
      <c r="AX11" s="48"/>
      <c r="AY11" s="55" t="s">
        <v>8</v>
      </c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 t="s">
        <v>8</v>
      </c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 t="s">
        <v>8</v>
      </c>
      <c r="CA11" s="55"/>
      <c r="CB11" s="55"/>
      <c r="CC11" s="55"/>
      <c r="CD11" s="55"/>
      <c r="CE11" s="55"/>
      <c r="CF11" s="72" t="s">
        <v>0</v>
      </c>
      <c r="CG11" s="72"/>
      <c r="CH11" s="72"/>
    </row>
    <row r="12" spans="1:86" s="41" customFormat="1" ht="18.75">
      <c r="A12" s="56"/>
      <c r="B12" s="56"/>
      <c r="C12" s="55"/>
      <c r="D12" s="55"/>
      <c r="E12" s="55"/>
      <c r="F12" s="55" t="s">
        <v>9</v>
      </c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 t="s">
        <v>9</v>
      </c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 t="s">
        <v>9</v>
      </c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48"/>
      <c r="AT12" s="48"/>
      <c r="AU12" s="48"/>
      <c r="AV12" s="48"/>
      <c r="AW12" s="48"/>
      <c r="AX12" s="48"/>
      <c r="AY12" s="55" t="s">
        <v>9</v>
      </c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 t="s">
        <v>10</v>
      </c>
      <c r="BO12" s="55"/>
      <c r="BP12" s="55"/>
      <c r="BQ12" s="55" t="s">
        <v>10</v>
      </c>
      <c r="BR12" s="55"/>
      <c r="BS12" s="55"/>
      <c r="BT12" s="55"/>
      <c r="BU12" s="55"/>
      <c r="BV12" s="55"/>
      <c r="BW12" s="55"/>
      <c r="BX12" s="55"/>
      <c r="BY12" s="55"/>
      <c r="BZ12" s="55" t="s">
        <v>10</v>
      </c>
      <c r="CA12" s="55"/>
      <c r="CB12" s="55"/>
      <c r="CC12" s="55"/>
      <c r="CD12" s="55"/>
      <c r="CE12" s="55"/>
      <c r="CF12" s="72"/>
      <c r="CG12" s="72"/>
      <c r="CH12" s="72"/>
    </row>
    <row r="13" spans="1:86" s="12" customFormat="1" ht="15.75" customHeight="1">
      <c r="A13" s="56"/>
      <c r="B13" s="56"/>
      <c r="C13" s="55" t="s">
        <v>17</v>
      </c>
      <c r="D13" s="55"/>
      <c r="E13" s="55"/>
      <c r="F13" s="56"/>
      <c r="G13" s="56"/>
      <c r="H13" s="56"/>
      <c r="I13" s="55" t="s">
        <v>99</v>
      </c>
      <c r="J13" s="55"/>
      <c r="K13" s="55"/>
      <c r="L13" s="55" t="s">
        <v>110</v>
      </c>
      <c r="M13" s="55"/>
      <c r="N13" s="55"/>
      <c r="O13" s="55" t="s">
        <v>67</v>
      </c>
      <c r="P13" s="55"/>
      <c r="Q13" s="55"/>
      <c r="R13" s="56" t="s">
        <v>14</v>
      </c>
      <c r="S13" s="56"/>
      <c r="T13" s="56"/>
      <c r="U13" s="56" t="s">
        <v>14</v>
      </c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 t="s">
        <v>14</v>
      </c>
      <c r="AH13" s="56"/>
      <c r="AI13" s="56"/>
      <c r="AJ13" s="56"/>
      <c r="AK13" s="56"/>
      <c r="AL13" s="56"/>
      <c r="AM13" s="55" t="s">
        <v>69</v>
      </c>
      <c r="AN13" s="55"/>
      <c r="AO13" s="55"/>
      <c r="AP13" s="56" t="s">
        <v>14</v>
      </c>
      <c r="AQ13" s="56"/>
      <c r="AR13" s="56"/>
      <c r="AS13" s="38"/>
      <c r="AT13" s="38"/>
      <c r="AU13" s="38"/>
      <c r="AV13" s="38"/>
      <c r="AW13" s="38"/>
      <c r="AX13" s="38"/>
      <c r="AY13" s="56" t="s">
        <v>14</v>
      </c>
      <c r="AZ13" s="56"/>
      <c r="BA13" s="56"/>
      <c r="BB13" s="56" t="s">
        <v>14</v>
      </c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5" t="s">
        <v>95</v>
      </c>
      <c r="BO13" s="55"/>
      <c r="BP13" s="55"/>
      <c r="BQ13" s="55" t="s">
        <v>67</v>
      </c>
      <c r="BR13" s="55"/>
      <c r="BS13" s="55"/>
      <c r="BT13" s="56" t="s">
        <v>14</v>
      </c>
      <c r="BU13" s="56"/>
      <c r="BV13" s="56"/>
      <c r="BW13" s="56"/>
      <c r="BX13" s="56"/>
      <c r="BY13" s="56"/>
      <c r="BZ13" s="77" t="s">
        <v>69</v>
      </c>
      <c r="CA13" s="77"/>
      <c r="CB13" s="77"/>
      <c r="CC13" s="56" t="s">
        <v>14</v>
      </c>
      <c r="CD13" s="56"/>
      <c r="CE13" s="56"/>
      <c r="CF13" s="72"/>
      <c r="CG13" s="72"/>
      <c r="CH13" s="72"/>
    </row>
    <row r="14" spans="1:86" ht="15.75" customHeight="1">
      <c r="A14" s="56"/>
      <c r="B14" s="56"/>
      <c r="C14" s="55"/>
      <c r="D14" s="55"/>
      <c r="E14" s="55"/>
      <c r="F14" s="56"/>
      <c r="G14" s="56"/>
      <c r="H14" s="56"/>
      <c r="I14" s="55"/>
      <c r="J14" s="55"/>
      <c r="K14" s="55"/>
      <c r="L14" s="55"/>
      <c r="M14" s="55"/>
      <c r="N14" s="55"/>
      <c r="O14" s="55"/>
      <c r="P14" s="55"/>
      <c r="Q14" s="55"/>
      <c r="R14" s="55" t="s">
        <v>44</v>
      </c>
      <c r="S14" s="55"/>
      <c r="T14" s="55"/>
      <c r="U14" s="55" t="s">
        <v>45</v>
      </c>
      <c r="V14" s="55"/>
      <c r="W14" s="55"/>
      <c r="X14" s="55" t="s">
        <v>46</v>
      </c>
      <c r="Y14" s="55"/>
      <c r="Z14" s="55"/>
      <c r="AA14" s="56" t="s">
        <v>14</v>
      </c>
      <c r="AB14" s="56"/>
      <c r="AC14" s="56"/>
      <c r="AD14" s="56"/>
      <c r="AE14" s="56"/>
      <c r="AF14" s="56"/>
      <c r="AG14" s="55" t="s">
        <v>68</v>
      </c>
      <c r="AH14" s="55"/>
      <c r="AI14" s="55"/>
      <c r="AJ14" s="55" t="s">
        <v>105</v>
      </c>
      <c r="AK14" s="55"/>
      <c r="AL14" s="55"/>
      <c r="AM14" s="55"/>
      <c r="AN14" s="55"/>
      <c r="AO14" s="55"/>
      <c r="AP14" s="55" t="s">
        <v>77</v>
      </c>
      <c r="AQ14" s="55"/>
      <c r="AR14" s="55"/>
      <c r="AS14" s="56" t="s">
        <v>82</v>
      </c>
      <c r="AT14" s="56"/>
      <c r="AU14" s="56"/>
      <c r="AV14" s="78" t="s">
        <v>84</v>
      </c>
      <c r="AW14" s="78"/>
      <c r="AX14" s="78"/>
      <c r="AY14" s="55" t="s">
        <v>76</v>
      </c>
      <c r="AZ14" s="55"/>
      <c r="BA14" s="55"/>
      <c r="BB14" s="55" t="s">
        <v>78</v>
      </c>
      <c r="BC14" s="55"/>
      <c r="BD14" s="55"/>
      <c r="BE14" s="55" t="s">
        <v>79</v>
      </c>
      <c r="BF14" s="55"/>
      <c r="BG14" s="55"/>
      <c r="BH14" s="55" t="s">
        <v>80</v>
      </c>
      <c r="BI14" s="55"/>
      <c r="BJ14" s="55"/>
      <c r="BK14" s="55" t="s">
        <v>81</v>
      </c>
      <c r="BL14" s="55"/>
      <c r="BM14" s="55"/>
      <c r="BN14" s="55"/>
      <c r="BO14" s="55"/>
      <c r="BP14" s="55"/>
      <c r="BQ14" s="55"/>
      <c r="BR14" s="55"/>
      <c r="BS14" s="55"/>
      <c r="BT14" s="55" t="s">
        <v>106</v>
      </c>
      <c r="BU14" s="55"/>
      <c r="BV14" s="55"/>
      <c r="BW14" s="55" t="s">
        <v>111</v>
      </c>
      <c r="BX14" s="55"/>
      <c r="BY14" s="55"/>
      <c r="BZ14" s="77"/>
      <c r="CA14" s="77"/>
      <c r="CB14" s="77"/>
      <c r="CC14" s="77" t="s">
        <v>104</v>
      </c>
      <c r="CD14" s="77"/>
      <c r="CE14" s="77"/>
      <c r="CF14" s="72"/>
      <c r="CG14" s="72"/>
      <c r="CH14" s="72"/>
    </row>
    <row r="15" spans="1:86" s="14" customFormat="1" ht="116.25" customHeight="1">
      <c r="A15" s="56"/>
      <c r="B15" s="56"/>
      <c r="C15" s="55"/>
      <c r="D15" s="55"/>
      <c r="E15" s="55"/>
      <c r="F15" s="56"/>
      <c r="G15" s="56"/>
      <c r="H15" s="56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 t="s">
        <v>23</v>
      </c>
      <c r="AB15" s="55"/>
      <c r="AC15" s="55"/>
      <c r="AD15" s="55" t="s">
        <v>16</v>
      </c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6"/>
      <c r="AT15" s="56"/>
      <c r="AU15" s="56"/>
      <c r="AV15" s="78"/>
      <c r="AW15" s="78"/>
      <c r="AX15" s="78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77"/>
      <c r="CA15" s="77"/>
      <c r="CB15" s="77"/>
      <c r="CC15" s="77"/>
      <c r="CD15" s="77"/>
      <c r="CE15" s="77"/>
      <c r="CF15" s="72"/>
      <c r="CG15" s="72"/>
      <c r="CH15" s="72"/>
    </row>
    <row r="16" spans="1:86" s="15" customFormat="1" ht="16.5" customHeight="1">
      <c r="A16" s="56"/>
      <c r="B16" s="56"/>
      <c r="C16" s="57">
        <v>3719150</v>
      </c>
      <c r="D16" s="57"/>
      <c r="E16" s="57"/>
      <c r="F16" s="57"/>
      <c r="G16" s="57"/>
      <c r="H16" s="57"/>
      <c r="I16" s="57">
        <v>3719570</v>
      </c>
      <c r="J16" s="57"/>
      <c r="K16" s="57"/>
      <c r="L16" s="57">
        <v>3719620</v>
      </c>
      <c r="M16" s="57"/>
      <c r="N16" s="57"/>
      <c r="O16" s="57">
        <v>3719770</v>
      </c>
      <c r="P16" s="57"/>
      <c r="Q16" s="57"/>
      <c r="R16" s="57">
        <v>3719770</v>
      </c>
      <c r="S16" s="57"/>
      <c r="T16" s="57"/>
      <c r="U16" s="57">
        <v>3719770</v>
      </c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>
        <v>3719770</v>
      </c>
      <c r="AH16" s="57"/>
      <c r="AI16" s="57"/>
      <c r="AJ16" s="57">
        <v>3719770</v>
      </c>
      <c r="AK16" s="57"/>
      <c r="AL16" s="57"/>
      <c r="AM16" s="57">
        <v>9800</v>
      </c>
      <c r="AN16" s="57"/>
      <c r="AO16" s="57"/>
      <c r="AP16" s="76" t="s">
        <v>70</v>
      </c>
      <c r="AQ16" s="76"/>
      <c r="AR16" s="76"/>
      <c r="AS16" s="76" t="s">
        <v>70</v>
      </c>
      <c r="AT16" s="76"/>
      <c r="AU16" s="76"/>
      <c r="AV16" s="76" t="s">
        <v>70</v>
      </c>
      <c r="AW16" s="76"/>
      <c r="AX16" s="76"/>
      <c r="AY16" s="76" t="s">
        <v>71</v>
      </c>
      <c r="AZ16" s="76"/>
      <c r="BA16" s="76"/>
      <c r="BB16" s="76" t="s">
        <v>72</v>
      </c>
      <c r="BC16" s="76"/>
      <c r="BD16" s="76"/>
      <c r="BE16" s="76" t="s">
        <v>73</v>
      </c>
      <c r="BF16" s="76"/>
      <c r="BG16" s="76"/>
      <c r="BH16" s="76" t="s">
        <v>74</v>
      </c>
      <c r="BI16" s="76"/>
      <c r="BJ16" s="76"/>
      <c r="BK16" s="76" t="s">
        <v>75</v>
      </c>
      <c r="BL16" s="76"/>
      <c r="BM16" s="76"/>
      <c r="BN16" s="57">
        <v>3719540</v>
      </c>
      <c r="BO16" s="57"/>
      <c r="BP16" s="57"/>
      <c r="BQ16" s="57">
        <v>3719770</v>
      </c>
      <c r="BR16" s="57"/>
      <c r="BS16" s="57"/>
      <c r="BT16" s="57"/>
      <c r="BU16" s="57"/>
      <c r="BV16" s="57"/>
      <c r="BW16" s="57"/>
      <c r="BX16" s="57"/>
      <c r="BY16" s="57"/>
      <c r="BZ16" s="57">
        <v>9800</v>
      </c>
      <c r="CA16" s="57"/>
      <c r="CB16" s="57"/>
      <c r="CC16" s="76" t="s">
        <v>70</v>
      </c>
      <c r="CD16" s="76"/>
      <c r="CE16" s="76"/>
      <c r="CF16" s="72"/>
      <c r="CG16" s="72"/>
      <c r="CH16" s="72"/>
    </row>
    <row r="17" spans="1:86" s="12" customFormat="1" ht="29.25" customHeight="1">
      <c r="A17" s="56"/>
      <c r="B17" s="56"/>
      <c r="C17" s="13" t="s">
        <v>51</v>
      </c>
      <c r="D17" s="13" t="s">
        <v>52</v>
      </c>
      <c r="E17" s="13" t="s">
        <v>53</v>
      </c>
      <c r="F17" s="13" t="s">
        <v>51</v>
      </c>
      <c r="G17" s="13" t="s">
        <v>52</v>
      </c>
      <c r="H17" s="13" t="s">
        <v>53</v>
      </c>
      <c r="I17" s="13" t="s">
        <v>51</v>
      </c>
      <c r="J17" s="13" t="s">
        <v>52</v>
      </c>
      <c r="K17" s="13" t="s">
        <v>53</v>
      </c>
      <c r="L17" s="13" t="s">
        <v>51</v>
      </c>
      <c r="M17" s="13" t="s">
        <v>52</v>
      </c>
      <c r="N17" s="13" t="s">
        <v>53</v>
      </c>
      <c r="O17" s="13" t="s">
        <v>51</v>
      </c>
      <c r="P17" s="13" t="s">
        <v>52</v>
      </c>
      <c r="Q17" s="13" t="s">
        <v>53</v>
      </c>
      <c r="R17" s="13" t="s">
        <v>51</v>
      </c>
      <c r="S17" s="13" t="s">
        <v>52</v>
      </c>
      <c r="T17" s="13" t="s">
        <v>53</v>
      </c>
      <c r="U17" s="13" t="s">
        <v>51</v>
      </c>
      <c r="V17" s="13" t="s">
        <v>52</v>
      </c>
      <c r="W17" s="13" t="s">
        <v>53</v>
      </c>
      <c r="X17" s="13" t="s">
        <v>51</v>
      </c>
      <c r="Y17" s="13" t="s">
        <v>52</v>
      </c>
      <c r="Z17" s="13" t="s">
        <v>53</v>
      </c>
      <c r="AA17" s="13" t="s">
        <v>51</v>
      </c>
      <c r="AB17" s="13" t="s">
        <v>52</v>
      </c>
      <c r="AC17" s="13" t="s">
        <v>53</v>
      </c>
      <c r="AD17" s="13" t="s">
        <v>51</v>
      </c>
      <c r="AE17" s="13" t="s">
        <v>52</v>
      </c>
      <c r="AF17" s="13" t="s">
        <v>53</v>
      </c>
      <c r="AG17" s="13" t="s">
        <v>51</v>
      </c>
      <c r="AH17" s="13" t="s">
        <v>52</v>
      </c>
      <c r="AI17" s="13" t="s">
        <v>53</v>
      </c>
      <c r="AJ17" s="13" t="s">
        <v>51</v>
      </c>
      <c r="AK17" s="13" t="s">
        <v>52</v>
      </c>
      <c r="AL17" s="13" t="s">
        <v>53</v>
      </c>
      <c r="AM17" s="13" t="s">
        <v>51</v>
      </c>
      <c r="AN17" s="13" t="s">
        <v>52</v>
      </c>
      <c r="AO17" s="13" t="s">
        <v>53</v>
      </c>
      <c r="AP17" s="13" t="s">
        <v>51</v>
      </c>
      <c r="AQ17" s="13" t="s">
        <v>52</v>
      </c>
      <c r="AR17" s="13" t="s">
        <v>53</v>
      </c>
      <c r="AS17" s="13" t="s">
        <v>51</v>
      </c>
      <c r="AT17" s="13" t="s">
        <v>52</v>
      </c>
      <c r="AU17" s="13" t="s">
        <v>53</v>
      </c>
      <c r="AV17" s="13" t="s">
        <v>51</v>
      </c>
      <c r="AW17" s="13" t="s">
        <v>52</v>
      </c>
      <c r="AX17" s="13" t="s">
        <v>53</v>
      </c>
      <c r="AY17" s="13" t="s">
        <v>51</v>
      </c>
      <c r="AZ17" s="13" t="s">
        <v>52</v>
      </c>
      <c r="BA17" s="13" t="s">
        <v>53</v>
      </c>
      <c r="BB17" s="13" t="s">
        <v>51</v>
      </c>
      <c r="BC17" s="13" t="s">
        <v>52</v>
      </c>
      <c r="BD17" s="13" t="s">
        <v>53</v>
      </c>
      <c r="BE17" s="13" t="s">
        <v>51</v>
      </c>
      <c r="BF17" s="13" t="s">
        <v>52</v>
      </c>
      <c r="BG17" s="13" t="s">
        <v>53</v>
      </c>
      <c r="BH17" s="13" t="s">
        <v>51</v>
      </c>
      <c r="BI17" s="13" t="s">
        <v>52</v>
      </c>
      <c r="BJ17" s="13" t="s">
        <v>53</v>
      </c>
      <c r="BK17" s="13" t="s">
        <v>51</v>
      </c>
      <c r="BL17" s="13" t="s">
        <v>52</v>
      </c>
      <c r="BM17" s="13" t="s">
        <v>53</v>
      </c>
      <c r="BN17" s="13" t="s">
        <v>51</v>
      </c>
      <c r="BO17" s="13" t="s">
        <v>52</v>
      </c>
      <c r="BP17" s="13" t="s">
        <v>53</v>
      </c>
      <c r="BQ17" s="13" t="s">
        <v>51</v>
      </c>
      <c r="BR17" s="13" t="s">
        <v>52</v>
      </c>
      <c r="BS17" s="13" t="s">
        <v>53</v>
      </c>
      <c r="BT17" s="13" t="s">
        <v>51</v>
      </c>
      <c r="BU17" s="13" t="s">
        <v>52</v>
      </c>
      <c r="BV17" s="13" t="s">
        <v>53</v>
      </c>
      <c r="BW17" s="13" t="s">
        <v>51</v>
      </c>
      <c r="BX17" s="13" t="s">
        <v>52</v>
      </c>
      <c r="BY17" s="13" t="s">
        <v>53</v>
      </c>
      <c r="BZ17" s="13" t="s">
        <v>51</v>
      </c>
      <c r="CA17" s="13" t="s">
        <v>52</v>
      </c>
      <c r="CB17" s="13" t="s">
        <v>53</v>
      </c>
      <c r="CC17" s="13" t="s">
        <v>51</v>
      </c>
      <c r="CD17" s="13" t="s">
        <v>52</v>
      </c>
      <c r="CE17" s="13" t="s">
        <v>53</v>
      </c>
      <c r="CF17" s="13" t="s">
        <v>51</v>
      </c>
      <c r="CG17" s="13" t="s">
        <v>52</v>
      </c>
      <c r="CH17" s="13" t="s">
        <v>53</v>
      </c>
    </row>
    <row r="18" spans="1:86" ht="15.75">
      <c r="A18" s="11"/>
      <c r="B18" s="16" t="s">
        <v>12</v>
      </c>
      <c r="C18" s="17"/>
      <c r="D18" s="17"/>
      <c r="E18" s="18">
        <f>C18+D18</f>
        <v>0</v>
      </c>
      <c r="F18" s="17"/>
      <c r="G18" s="17"/>
      <c r="H18" s="18">
        <f>F18+G18</f>
        <v>0</v>
      </c>
      <c r="I18" s="17"/>
      <c r="J18" s="17"/>
      <c r="K18" s="18">
        <f>I18+J18</f>
        <v>0</v>
      </c>
      <c r="L18" s="17"/>
      <c r="M18" s="17"/>
      <c r="N18" s="18">
        <f>L18+M18</f>
        <v>0</v>
      </c>
      <c r="O18" s="17">
        <f>R18+U18+X18+AG18+AJ18</f>
        <v>0</v>
      </c>
      <c r="P18" s="17">
        <f>S18+V18+Y18+AH18+AK18</f>
        <v>0</v>
      </c>
      <c r="Q18" s="18">
        <f>O18+P18</f>
        <v>0</v>
      </c>
      <c r="R18" s="17"/>
      <c r="S18" s="17"/>
      <c r="T18" s="18">
        <f>R18+S18</f>
        <v>0</v>
      </c>
      <c r="U18" s="17"/>
      <c r="V18" s="17"/>
      <c r="W18" s="18">
        <f>U18+V18</f>
        <v>0</v>
      </c>
      <c r="X18" s="17">
        <f>AA18+AD18</f>
        <v>0</v>
      </c>
      <c r="Y18" s="17">
        <f>AB18+AE18</f>
        <v>0</v>
      </c>
      <c r="Z18" s="18">
        <f>X18+Y18</f>
        <v>0</v>
      </c>
      <c r="AA18" s="17"/>
      <c r="AB18" s="17"/>
      <c r="AC18" s="18">
        <f>AA18+AB18</f>
        <v>0</v>
      </c>
      <c r="AD18" s="17"/>
      <c r="AE18" s="17"/>
      <c r="AF18" s="18">
        <f>AD18+AE18</f>
        <v>0</v>
      </c>
      <c r="AG18" s="17"/>
      <c r="AH18" s="17"/>
      <c r="AI18" s="18">
        <f>AG18+AH18</f>
        <v>0</v>
      </c>
      <c r="AJ18" s="17"/>
      <c r="AK18" s="17"/>
      <c r="AL18" s="18">
        <f>AJ18+AK18</f>
        <v>0</v>
      </c>
      <c r="AM18" s="17">
        <f>AP18+AS18+AY18+BB18+BE18+BH18+BK18+AV18</f>
        <v>496641</v>
      </c>
      <c r="AN18" s="17">
        <f>AQ18+AT18+AZ18+BC18+BF18+BI18+BL18+AW18</f>
        <v>0</v>
      </c>
      <c r="AO18" s="18">
        <f>AM18+AN18</f>
        <v>496641</v>
      </c>
      <c r="AP18" s="17">
        <v>351591</v>
      </c>
      <c r="AQ18" s="17"/>
      <c r="AR18" s="18">
        <f>AP18+AQ18</f>
        <v>351591</v>
      </c>
      <c r="AS18" s="17"/>
      <c r="AT18" s="17">
        <v>0</v>
      </c>
      <c r="AU18" s="18">
        <f>AS18+AT18</f>
        <v>0</v>
      </c>
      <c r="AV18" s="17"/>
      <c r="AW18" s="17"/>
      <c r="AX18" s="18">
        <f>AV18+AW18</f>
        <v>0</v>
      </c>
      <c r="AY18" s="17">
        <v>6040</v>
      </c>
      <c r="AZ18" s="17"/>
      <c r="BA18" s="18">
        <f>AY18+AZ18</f>
        <v>6040</v>
      </c>
      <c r="BB18" s="17">
        <v>83310</v>
      </c>
      <c r="BC18" s="17"/>
      <c r="BD18" s="18">
        <f>BB18+BC18</f>
        <v>83310</v>
      </c>
      <c r="BE18" s="17">
        <v>3700</v>
      </c>
      <c r="BF18" s="17"/>
      <c r="BG18" s="18">
        <f>BE18+BF18</f>
        <v>3700</v>
      </c>
      <c r="BH18" s="17">
        <v>15000</v>
      </c>
      <c r="BI18" s="17"/>
      <c r="BJ18" s="18">
        <f>BH18+BI18</f>
        <v>15000</v>
      </c>
      <c r="BK18" s="17">
        <v>37000</v>
      </c>
      <c r="BL18" s="17"/>
      <c r="BM18" s="18">
        <f>BK18+BL18</f>
        <v>37000</v>
      </c>
      <c r="BN18" s="17"/>
      <c r="BO18" s="17"/>
      <c r="BP18" s="18">
        <f>BN18+BO18</f>
        <v>0</v>
      </c>
      <c r="BQ18" s="17">
        <f>BT18+BW18</f>
        <v>0</v>
      </c>
      <c r="BR18" s="17">
        <f>BU18+BX18</f>
        <v>0</v>
      </c>
      <c r="BS18" s="18">
        <f>BQ18+BR18</f>
        <v>0</v>
      </c>
      <c r="BT18" s="17"/>
      <c r="BU18" s="17"/>
      <c r="BV18" s="18">
        <f>BT18+BU18</f>
        <v>0</v>
      </c>
      <c r="BW18" s="17"/>
      <c r="BX18" s="17"/>
      <c r="BY18" s="18">
        <f>BW18+BX18</f>
        <v>0</v>
      </c>
      <c r="BZ18" s="17">
        <f>CC18</f>
        <v>0</v>
      </c>
      <c r="CA18" s="17">
        <f>CD18</f>
        <v>0</v>
      </c>
      <c r="CB18" s="18">
        <f>BZ18+CA18</f>
        <v>0</v>
      </c>
      <c r="CC18" s="17"/>
      <c r="CD18" s="17"/>
      <c r="CE18" s="18">
        <f>CC18+CD18</f>
        <v>0</v>
      </c>
      <c r="CF18" s="18">
        <f>C18+O18+BQ18+AM18+I18+F18+BN18+BZ18+L18</f>
        <v>496641</v>
      </c>
      <c r="CG18" s="18">
        <f>D18+P18+BR18+AN18+J18+G18+BO18+CA18+M18</f>
        <v>0</v>
      </c>
      <c r="CH18" s="18">
        <f>CF18+CG18</f>
        <v>496641</v>
      </c>
    </row>
    <row r="19" spans="1:86" ht="15.75">
      <c r="A19" s="11">
        <v>18100000000</v>
      </c>
      <c r="B19" s="16" t="s">
        <v>11</v>
      </c>
      <c r="C19" s="17"/>
      <c r="D19" s="17"/>
      <c r="E19" s="18">
        <f aca="true" t="shared" si="0" ref="E19:E35">C19+D19</f>
        <v>0</v>
      </c>
      <c r="F19" s="17"/>
      <c r="G19" s="17"/>
      <c r="H19" s="18">
        <f aca="true" t="shared" si="1" ref="H19:H35">F19+G19</f>
        <v>0</v>
      </c>
      <c r="I19" s="17"/>
      <c r="J19" s="17"/>
      <c r="K19" s="18">
        <f aca="true" t="shared" si="2" ref="K19:K35">I19+J19</f>
        <v>0</v>
      </c>
      <c r="L19" s="17"/>
      <c r="M19" s="17"/>
      <c r="N19" s="18">
        <f>L19+M19</f>
        <v>0</v>
      </c>
      <c r="O19" s="17">
        <f aca="true" t="shared" si="3" ref="O19:P35">R19+U19+X19+AG19+AJ19</f>
        <v>145310</v>
      </c>
      <c r="P19" s="17">
        <f t="shared" si="3"/>
        <v>0</v>
      </c>
      <c r="Q19" s="18">
        <f aca="true" t="shared" si="4" ref="Q19:Q35">O19+P19</f>
        <v>145310</v>
      </c>
      <c r="R19" s="17"/>
      <c r="S19" s="17"/>
      <c r="T19" s="18">
        <f aca="true" t="shared" si="5" ref="T19:T35">R19+S19</f>
        <v>0</v>
      </c>
      <c r="U19" s="17"/>
      <c r="V19" s="17"/>
      <c r="W19" s="18">
        <f aca="true" t="shared" si="6" ref="W19:W35">U19+V19</f>
        <v>0</v>
      </c>
      <c r="X19" s="17">
        <f aca="true" t="shared" si="7" ref="X19:Y35">AA19+AD19</f>
        <v>145310</v>
      </c>
      <c r="Y19" s="17">
        <f t="shared" si="7"/>
        <v>0</v>
      </c>
      <c r="Z19" s="18">
        <f aca="true" t="shared" si="8" ref="Z19:Z35">X19+Y19</f>
        <v>145310</v>
      </c>
      <c r="AA19" s="17">
        <v>116890</v>
      </c>
      <c r="AB19" s="17"/>
      <c r="AC19" s="18">
        <f aca="true" t="shared" si="9" ref="AC19:AC35">AA19+AB19</f>
        <v>116890</v>
      </c>
      <c r="AD19" s="17">
        <v>28420</v>
      </c>
      <c r="AE19" s="17"/>
      <c r="AF19" s="18">
        <f aca="true" t="shared" si="10" ref="AF19:AF35">AD19+AE19</f>
        <v>28420</v>
      </c>
      <c r="AG19" s="17"/>
      <c r="AH19" s="17"/>
      <c r="AI19" s="18">
        <f aca="true" t="shared" si="11" ref="AI19:AI35">AG19+AH19</f>
        <v>0</v>
      </c>
      <c r="AJ19" s="17"/>
      <c r="AK19" s="17"/>
      <c r="AL19" s="18">
        <f aca="true" t="shared" si="12" ref="AL19:AL35">AJ19+AK19</f>
        <v>0</v>
      </c>
      <c r="AM19" s="17">
        <f aca="true" t="shared" si="13" ref="AM19:AN35">AP19+AS19+AY19+BB19+BE19+BH19+BK19+AV19</f>
        <v>0</v>
      </c>
      <c r="AN19" s="17">
        <f t="shared" si="13"/>
        <v>0</v>
      </c>
      <c r="AO19" s="18">
        <f aca="true" t="shared" si="14" ref="AO19:AO35">AM19+AN19</f>
        <v>0</v>
      </c>
      <c r="AP19" s="17"/>
      <c r="AQ19" s="17"/>
      <c r="AR19" s="18">
        <f aca="true" t="shared" si="15" ref="AR19:AR35">AP19+AQ19</f>
        <v>0</v>
      </c>
      <c r="AS19" s="17"/>
      <c r="AT19" s="17"/>
      <c r="AU19" s="18">
        <f aca="true" t="shared" si="16" ref="AU19:AU35">AS19+AT19</f>
        <v>0</v>
      </c>
      <c r="AV19" s="17"/>
      <c r="AW19" s="17"/>
      <c r="AX19" s="18">
        <f aca="true" t="shared" si="17" ref="AX19:AX35">AV19+AW19</f>
        <v>0</v>
      </c>
      <c r="AY19" s="17"/>
      <c r="AZ19" s="17"/>
      <c r="BA19" s="18">
        <f aca="true" t="shared" si="18" ref="BA19:BA35">AY19+AZ19</f>
        <v>0</v>
      </c>
      <c r="BB19" s="17"/>
      <c r="BC19" s="17"/>
      <c r="BD19" s="18">
        <f aca="true" t="shared" si="19" ref="BD19:BD35">BB19+BC19</f>
        <v>0</v>
      </c>
      <c r="BE19" s="17"/>
      <c r="BF19" s="17"/>
      <c r="BG19" s="18">
        <f aca="true" t="shared" si="20" ref="BG19:BG35">BE19+BF19</f>
        <v>0</v>
      </c>
      <c r="BH19" s="17"/>
      <c r="BI19" s="17"/>
      <c r="BJ19" s="18">
        <f aca="true" t="shared" si="21" ref="BJ19:BJ35">BH19+BI19</f>
        <v>0</v>
      </c>
      <c r="BK19" s="17"/>
      <c r="BL19" s="17"/>
      <c r="BM19" s="18">
        <f aca="true" t="shared" si="22" ref="BM19:BM35">BK19+BL19</f>
        <v>0</v>
      </c>
      <c r="BN19" s="17"/>
      <c r="BO19" s="17"/>
      <c r="BP19" s="18">
        <f aca="true" t="shared" si="23" ref="BP19:BP35">BN19+BO19</f>
        <v>0</v>
      </c>
      <c r="BQ19" s="17">
        <f aca="true" t="shared" si="24" ref="BQ19:BQ35">BT19+BW19</f>
        <v>0</v>
      </c>
      <c r="BR19" s="17">
        <f aca="true" t="shared" si="25" ref="BR19:BR35">BU19+BX19</f>
        <v>0</v>
      </c>
      <c r="BS19" s="18">
        <f aca="true" t="shared" si="26" ref="BS19:BS35">BQ19+BR19</f>
        <v>0</v>
      </c>
      <c r="BT19" s="17"/>
      <c r="BU19" s="17"/>
      <c r="BV19" s="18">
        <f aca="true" t="shared" si="27" ref="BV19:BV35">BT19+BU19</f>
        <v>0</v>
      </c>
      <c r="BW19" s="17"/>
      <c r="BX19" s="17"/>
      <c r="BY19" s="18">
        <f>BW19+BX19</f>
        <v>0</v>
      </c>
      <c r="BZ19" s="17">
        <f aca="true" t="shared" si="28" ref="BZ19:BZ35">CC19</f>
        <v>0</v>
      </c>
      <c r="CA19" s="17">
        <f aca="true" t="shared" si="29" ref="CA19:CA35">CD19</f>
        <v>0</v>
      </c>
      <c r="CB19" s="18">
        <f aca="true" t="shared" si="30" ref="CB19:CB35">BZ19+CA19</f>
        <v>0</v>
      </c>
      <c r="CC19" s="17"/>
      <c r="CD19" s="17"/>
      <c r="CE19" s="18">
        <f aca="true" t="shared" si="31" ref="CE19:CE35">CC19+CD19</f>
        <v>0</v>
      </c>
      <c r="CF19" s="18">
        <f aca="true" t="shared" si="32" ref="CF19:CF35">C19+O19+BQ19+AM19+I19+F19+BN19+BZ19+L19</f>
        <v>145310</v>
      </c>
      <c r="CG19" s="18">
        <f aca="true" t="shared" si="33" ref="CG19:CG35">D19+P19+BR19+AN19+J19+G19+BO19+CA19+M19</f>
        <v>0</v>
      </c>
      <c r="CH19" s="18">
        <f aca="true" t="shared" si="34" ref="CH19:CH35">CF19+CG19</f>
        <v>145310</v>
      </c>
    </row>
    <row r="20" spans="1:86" ht="15.75">
      <c r="A20" s="11">
        <v>18202100000</v>
      </c>
      <c r="B20" s="16" t="s">
        <v>54</v>
      </c>
      <c r="C20" s="17"/>
      <c r="D20" s="17"/>
      <c r="E20" s="18">
        <f t="shared" si="0"/>
        <v>0</v>
      </c>
      <c r="F20" s="17"/>
      <c r="G20" s="17"/>
      <c r="H20" s="18">
        <f t="shared" si="1"/>
        <v>0</v>
      </c>
      <c r="I20" s="17"/>
      <c r="J20" s="17"/>
      <c r="K20" s="18">
        <f t="shared" si="2"/>
        <v>0</v>
      </c>
      <c r="L20" s="17"/>
      <c r="M20" s="17"/>
      <c r="N20" s="18">
        <f>L20+M20</f>
        <v>0</v>
      </c>
      <c r="O20" s="17">
        <f t="shared" si="3"/>
        <v>200000</v>
      </c>
      <c r="P20" s="17">
        <f t="shared" si="3"/>
        <v>0</v>
      </c>
      <c r="Q20" s="18">
        <f t="shared" si="4"/>
        <v>200000</v>
      </c>
      <c r="R20" s="17"/>
      <c r="S20" s="17"/>
      <c r="T20" s="18">
        <f t="shared" si="5"/>
        <v>0</v>
      </c>
      <c r="U20" s="17"/>
      <c r="V20" s="17"/>
      <c r="W20" s="18">
        <f t="shared" si="6"/>
        <v>0</v>
      </c>
      <c r="X20" s="17">
        <f t="shared" si="7"/>
        <v>0</v>
      </c>
      <c r="Y20" s="17">
        <f t="shared" si="7"/>
        <v>0</v>
      </c>
      <c r="Z20" s="18">
        <f t="shared" si="8"/>
        <v>0</v>
      </c>
      <c r="AA20" s="17"/>
      <c r="AB20" s="17"/>
      <c r="AC20" s="18">
        <f t="shared" si="9"/>
        <v>0</v>
      </c>
      <c r="AD20" s="17"/>
      <c r="AE20" s="17"/>
      <c r="AF20" s="18">
        <f t="shared" si="10"/>
        <v>0</v>
      </c>
      <c r="AG20" s="17">
        <v>200000</v>
      </c>
      <c r="AH20" s="17"/>
      <c r="AI20" s="18">
        <f t="shared" si="11"/>
        <v>200000</v>
      </c>
      <c r="AJ20" s="17"/>
      <c r="AK20" s="17"/>
      <c r="AL20" s="18">
        <f t="shared" si="12"/>
        <v>0</v>
      </c>
      <c r="AM20" s="17">
        <f t="shared" si="13"/>
        <v>0</v>
      </c>
      <c r="AN20" s="17">
        <f t="shared" si="13"/>
        <v>0</v>
      </c>
      <c r="AO20" s="18">
        <f t="shared" si="14"/>
        <v>0</v>
      </c>
      <c r="AP20" s="17"/>
      <c r="AQ20" s="17"/>
      <c r="AR20" s="18">
        <f t="shared" si="15"/>
        <v>0</v>
      </c>
      <c r="AS20" s="17"/>
      <c r="AT20" s="17"/>
      <c r="AU20" s="18">
        <f t="shared" si="16"/>
        <v>0</v>
      </c>
      <c r="AV20" s="17"/>
      <c r="AW20" s="17"/>
      <c r="AX20" s="18">
        <f t="shared" si="17"/>
        <v>0</v>
      </c>
      <c r="AY20" s="17"/>
      <c r="AZ20" s="17"/>
      <c r="BA20" s="18">
        <f t="shared" si="18"/>
        <v>0</v>
      </c>
      <c r="BB20" s="17"/>
      <c r="BC20" s="17"/>
      <c r="BD20" s="18">
        <f t="shared" si="19"/>
        <v>0</v>
      </c>
      <c r="BE20" s="17"/>
      <c r="BF20" s="17"/>
      <c r="BG20" s="18">
        <f t="shared" si="20"/>
        <v>0</v>
      </c>
      <c r="BH20" s="17"/>
      <c r="BI20" s="17"/>
      <c r="BJ20" s="18">
        <f t="shared" si="21"/>
        <v>0</v>
      </c>
      <c r="BK20" s="17"/>
      <c r="BL20" s="17"/>
      <c r="BM20" s="18">
        <f t="shared" si="22"/>
        <v>0</v>
      </c>
      <c r="BN20" s="17"/>
      <c r="BO20" s="17"/>
      <c r="BP20" s="18">
        <f t="shared" si="23"/>
        <v>0</v>
      </c>
      <c r="BQ20" s="17">
        <f t="shared" si="24"/>
        <v>0</v>
      </c>
      <c r="BR20" s="17">
        <f t="shared" si="25"/>
        <v>0</v>
      </c>
      <c r="BS20" s="18">
        <f t="shared" si="26"/>
        <v>0</v>
      </c>
      <c r="BT20" s="17"/>
      <c r="BU20" s="17"/>
      <c r="BV20" s="18">
        <f t="shared" si="27"/>
        <v>0</v>
      </c>
      <c r="BW20" s="17"/>
      <c r="BX20" s="17"/>
      <c r="BY20" s="18">
        <f>BW20+BX20</f>
        <v>0</v>
      </c>
      <c r="BZ20" s="17">
        <f t="shared" si="28"/>
        <v>0</v>
      </c>
      <c r="CA20" s="17">
        <f t="shared" si="29"/>
        <v>0</v>
      </c>
      <c r="CB20" s="18">
        <f t="shared" si="30"/>
        <v>0</v>
      </c>
      <c r="CC20" s="17"/>
      <c r="CD20" s="17"/>
      <c r="CE20" s="18">
        <f t="shared" si="31"/>
        <v>0</v>
      </c>
      <c r="CF20" s="18">
        <f t="shared" si="32"/>
        <v>200000</v>
      </c>
      <c r="CG20" s="18">
        <f t="shared" si="33"/>
        <v>0</v>
      </c>
      <c r="CH20" s="18">
        <f t="shared" si="34"/>
        <v>200000</v>
      </c>
    </row>
    <row r="21" spans="1:86" s="47" customFormat="1" ht="31.5">
      <c r="A21" s="43">
        <v>18530000000</v>
      </c>
      <c r="B21" s="44" t="s">
        <v>103</v>
      </c>
      <c r="C21" s="45"/>
      <c r="D21" s="45"/>
      <c r="E21" s="46">
        <f>C21+D21</f>
        <v>0</v>
      </c>
      <c r="F21" s="45"/>
      <c r="G21" s="45"/>
      <c r="H21" s="46">
        <f>F21+G21</f>
        <v>0</v>
      </c>
      <c r="I21" s="45"/>
      <c r="J21" s="45"/>
      <c r="K21" s="46">
        <f>I21+J21</f>
        <v>0</v>
      </c>
      <c r="L21" s="45"/>
      <c r="M21" s="45"/>
      <c r="N21" s="46">
        <f>L21+M21</f>
        <v>0</v>
      </c>
      <c r="O21" s="45">
        <f t="shared" si="3"/>
        <v>16684</v>
      </c>
      <c r="P21" s="45">
        <f t="shared" si="3"/>
        <v>0</v>
      </c>
      <c r="Q21" s="46">
        <f>O21+P21</f>
        <v>16684</v>
      </c>
      <c r="R21" s="45"/>
      <c r="S21" s="45"/>
      <c r="T21" s="46">
        <f>R21+S21</f>
        <v>0</v>
      </c>
      <c r="U21" s="45"/>
      <c r="V21" s="45"/>
      <c r="W21" s="46">
        <f>U21+V21</f>
        <v>0</v>
      </c>
      <c r="X21" s="45">
        <f>AA21+AD21</f>
        <v>0</v>
      </c>
      <c r="Y21" s="45">
        <f>AB21+AE21</f>
        <v>0</v>
      </c>
      <c r="Z21" s="46">
        <f>X21+Y21</f>
        <v>0</v>
      </c>
      <c r="AA21" s="45"/>
      <c r="AB21" s="45"/>
      <c r="AC21" s="46">
        <f>AA21+AB21</f>
        <v>0</v>
      </c>
      <c r="AD21" s="45"/>
      <c r="AE21" s="45"/>
      <c r="AF21" s="46">
        <f>AD21+AE21</f>
        <v>0</v>
      </c>
      <c r="AG21" s="45"/>
      <c r="AH21" s="45"/>
      <c r="AI21" s="46">
        <f>AG21+AH21</f>
        <v>0</v>
      </c>
      <c r="AJ21" s="45">
        <v>16684</v>
      </c>
      <c r="AK21" s="45"/>
      <c r="AL21" s="46">
        <f>AJ21+AK21</f>
        <v>16684</v>
      </c>
      <c r="AM21" s="45">
        <f>AP21+AS21+AY21+BB21+BE21+BH21+BK21+AV21</f>
        <v>0</v>
      </c>
      <c r="AN21" s="45">
        <f>AQ21+AT21+AZ21+BC21+BF21+BI21+BL21+AW21</f>
        <v>0</v>
      </c>
      <c r="AO21" s="46">
        <f>AM21+AN21</f>
        <v>0</v>
      </c>
      <c r="AP21" s="45"/>
      <c r="AQ21" s="45"/>
      <c r="AR21" s="46">
        <f>AP21+AQ21</f>
        <v>0</v>
      </c>
      <c r="AS21" s="45"/>
      <c r="AT21" s="45"/>
      <c r="AU21" s="46">
        <f>AS21+AT21</f>
        <v>0</v>
      </c>
      <c r="AV21" s="45"/>
      <c r="AW21" s="45"/>
      <c r="AX21" s="46">
        <f>AV21+AW21</f>
        <v>0</v>
      </c>
      <c r="AY21" s="45"/>
      <c r="AZ21" s="45"/>
      <c r="BA21" s="46">
        <f>AY21+AZ21</f>
        <v>0</v>
      </c>
      <c r="BB21" s="45"/>
      <c r="BC21" s="45"/>
      <c r="BD21" s="46">
        <f>BB21+BC21</f>
        <v>0</v>
      </c>
      <c r="BE21" s="45"/>
      <c r="BF21" s="45"/>
      <c r="BG21" s="46">
        <f>BE21+BF21</f>
        <v>0</v>
      </c>
      <c r="BH21" s="45"/>
      <c r="BI21" s="45"/>
      <c r="BJ21" s="46">
        <f>BH21+BI21</f>
        <v>0</v>
      </c>
      <c r="BK21" s="45"/>
      <c r="BL21" s="45"/>
      <c r="BM21" s="46">
        <f>BK21+BL21</f>
        <v>0</v>
      </c>
      <c r="BN21" s="45"/>
      <c r="BO21" s="45"/>
      <c r="BP21" s="46">
        <f>BN21+BO21</f>
        <v>0</v>
      </c>
      <c r="BQ21" s="17">
        <f t="shared" si="24"/>
        <v>0</v>
      </c>
      <c r="BR21" s="17">
        <f t="shared" si="25"/>
        <v>0</v>
      </c>
      <c r="BS21" s="46">
        <f>BQ21+BR21</f>
        <v>0</v>
      </c>
      <c r="BT21" s="45"/>
      <c r="BU21" s="45"/>
      <c r="BV21" s="46">
        <f>BT21+BU21</f>
        <v>0</v>
      </c>
      <c r="BW21" s="45"/>
      <c r="BX21" s="45"/>
      <c r="BY21" s="46">
        <f>BW21+BX21</f>
        <v>0</v>
      </c>
      <c r="BZ21" s="45">
        <f t="shared" si="28"/>
        <v>0</v>
      </c>
      <c r="CA21" s="45">
        <f t="shared" si="29"/>
        <v>0</v>
      </c>
      <c r="CB21" s="46">
        <f t="shared" si="30"/>
        <v>0</v>
      </c>
      <c r="CC21" s="45"/>
      <c r="CD21" s="45"/>
      <c r="CE21" s="46">
        <f t="shared" si="31"/>
        <v>0</v>
      </c>
      <c r="CF21" s="18">
        <f t="shared" si="32"/>
        <v>16684</v>
      </c>
      <c r="CG21" s="18">
        <f t="shared" si="33"/>
        <v>0</v>
      </c>
      <c r="CH21" s="46">
        <f>CF21+CG21</f>
        <v>16684</v>
      </c>
    </row>
    <row r="22" spans="1:86" ht="15.75">
      <c r="A22" s="11">
        <v>18318401000</v>
      </c>
      <c r="B22" s="16" t="s">
        <v>28</v>
      </c>
      <c r="C22" s="17"/>
      <c r="D22" s="17"/>
      <c r="E22" s="18">
        <f t="shared" si="0"/>
        <v>0</v>
      </c>
      <c r="F22" s="17"/>
      <c r="G22" s="17"/>
      <c r="H22" s="18">
        <f t="shared" si="1"/>
        <v>0</v>
      </c>
      <c r="I22" s="17"/>
      <c r="J22" s="17"/>
      <c r="K22" s="18">
        <f t="shared" si="2"/>
        <v>0</v>
      </c>
      <c r="L22" s="17">
        <v>533297</v>
      </c>
      <c r="M22" s="17"/>
      <c r="N22" s="18">
        <f aca="true" t="shared" si="35" ref="N22:N35">L22+M22</f>
        <v>533297</v>
      </c>
      <c r="O22" s="17">
        <f t="shared" si="3"/>
        <v>3806665</v>
      </c>
      <c r="P22" s="17">
        <f t="shared" si="3"/>
        <v>0</v>
      </c>
      <c r="Q22" s="18">
        <f t="shared" si="4"/>
        <v>3806665</v>
      </c>
      <c r="R22" s="17">
        <v>3315160</v>
      </c>
      <c r="S22" s="17"/>
      <c r="T22" s="18">
        <f t="shared" si="5"/>
        <v>3315160</v>
      </c>
      <c r="U22" s="17">
        <v>491505</v>
      </c>
      <c r="V22" s="17"/>
      <c r="W22" s="18">
        <f t="shared" si="6"/>
        <v>491505</v>
      </c>
      <c r="X22" s="17">
        <f t="shared" si="7"/>
        <v>0</v>
      </c>
      <c r="Y22" s="17">
        <f t="shared" si="7"/>
        <v>0</v>
      </c>
      <c r="Z22" s="18">
        <f t="shared" si="8"/>
        <v>0</v>
      </c>
      <c r="AA22" s="17"/>
      <c r="AB22" s="17"/>
      <c r="AC22" s="18">
        <f t="shared" si="9"/>
        <v>0</v>
      </c>
      <c r="AD22" s="17"/>
      <c r="AE22" s="17"/>
      <c r="AF22" s="18">
        <f t="shared" si="10"/>
        <v>0</v>
      </c>
      <c r="AG22" s="17"/>
      <c r="AH22" s="17"/>
      <c r="AI22" s="18">
        <f t="shared" si="11"/>
        <v>0</v>
      </c>
      <c r="AJ22" s="17"/>
      <c r="AK22" s="17"/>
      <c r="AL22" s="18">
        <f t="shared" si="12"/>
        <v>0</v>
      </c>
      <c r="AM22" s="17">
        <f t="shared" si="13"/>
        <v>0</v>
      </c>
      <c r="AN22" s="17">
        <f t="shared" si="13"/>
        <v>0</v>
      </c>
      <c r="AO22" s="18">
        <f t="shared" si="14"/>
        <v>0</v>
      </c>
      <c r="AP22" s="17"/>
      <c r="AQ22" s="17"/>
      <c r="AR22" s="18">
        <f t="shared" si="15"/>
        <v>0</v>
      </c>
      <c r="AS22" s="17"/>
      <c r="AT22" s="17"/>
      <c r="AU22" s="18">
        <f t="shared" si="16"/>
        <v>0</v>
      </c>
      <c r="AV22" s="17"/>
      <c r="AW22" s="17"/>
      <c r="AX22" s="18">
        <f t="shared" si="17"/>
        <v>0</v>
      </c>
      <c r="AY22" s="17"/>
      <c r="AZ22" s="17"/>
      <c r="BA22" s="18">
        <f t="shared" si="18"/>
        <v>0</v>
      </c>
      <c r="BB22" s="17"/>
      <c r="BC22" s="17"/>
      <c r="BD22" s="18">
        <f t="shared" si="19"/>
        <v>0</v>
      </c>
      <c r="BE22" s="17"/>
      <c r="BF22" s="17"/>
      <c r="BG22" s="18">
        <f t="shared" si="20"/>
        <v>0</v>
      </c>
      <c r="BH22" s="17"/>
      <c r="BI22" s="17"/>
      <c r="BJ22" s="18">
        <f t="shared" si="21"/>
        <v>0</v>
      </c>
      <c r="BK22" s="17"/>
      <c r="BL22" s="17"/>
      <c r="BM22" s="18">
        <f t="shared" si="22"/>
        <v>0</v>
      </c>
      <c r="BN22" s="17">
        <v>2300000</v>
      </c>
      <c r="BO22" s="17"/>
      <c r="BP22" s="18">
        <f t="shared" si="23"/>
        <v>2300000</v>
      </c>
      <c r="BQ22" s="17">
        <f t="shared" si="24"/>
        <v>250000</v>
      </c>
      <c r="BR22" s="17">
        <f t="shared" si="25"/>
        <v>0</v>
      </c>
      <c r="BS22" s="18">
        <f t="shared" si="26"/>
        <v>250000</v>
      </c>
      <c r="BT22" s="17">
        <v>250000</v>
      </c>
      <c r="BU22" s="17"/>
      <c r="BV22" s="18">
        <f t="shared" si="27"/>
        <v>250000</v>
      </c>
      <c r="BW22" s="17"/>
      <c r="BX22" s="17"/>
      <c r="BY22" s="18">
        <f aca="true" t="shared" si="36" ref="BY22:BY35">BW22+BX22</f>
        <v>0</v>
      </c>
      <c r="BZ22" s="17">
        <f t="shared" si="28"/>
        <v>0</v>
      </c>
      <c r="CA22" s="17">
        <f t="shared" si="29"/>
        <v>0</v>
      </c>
      <c r="CB22" s="18">
        <f t="shared" si="30"/>
        <v>0</v>
      </c>
      <c r="CC22" s="17"/>
      <c r="CD22" s="17"/>
      <c r="CE22" s="18">
        <f t="shared" si="31"/>
        <v>0</v>
      </c>
      <c r="CF22" s="18">
        <f t="shared" si="32"/>
        <v>6889962</v>
      </c>
      <c r="CG22" s="18">
        <f t="shared" si="33"/>
        <v>0</v>
      </c>
      <c r="CH22" s="18">
        <f t="shared" si="34"/>
        <v>6889962</v>
      </c>
    </row>
    <row r="23" spans="1:86" ht="15.75">
      <c r="A23" s="11">
        <v>18318402000</v>
      </c>
      <c r="B23" s="16" t="s">
        <v>29</v>
      </c>
      <c r="C23" s="17"/>
      <c r="D23" s="17"/>
      <c r="E23" s="18">
        <f t="shared" si="0"/>
        <v>0</v>
      </c>
      <c r="F23" s="17"/>
      <c r="G23" s="17"/>
      <c r="H23" s="18">
        <f t="shared" si="1"/>
        <v>0</v>
      </c>
      <c r="I23" s="17"/>
      <c r="J23" s="17"/>
      <c r="K23" s="18">
        <f t="shared" si="2"/>
        <v>0</v>
      </c>
      <c r="L23" s="17">
        <v>706803</v>
      </c>
      <c r="M23" s="17"/>
      <c r="N23" s="18">
        <f t="shared" si="35"/>
        <v>706803</v>
      </c>
      <c r="O23" s="17">
        <f t="shared" si="3"/>
        <v>3343913</v>
      </c>
      <c r="P23" s="17">
        <f t="shared" si="3"/>
        <v>0</v>
      </c>
      <c r="Q23" s="18">
        <f t="shared" si="4"/>
        <v>3343913</v>
      </c>
      <c r="R23" s="17">
        <v>3291700</v>
      </c>
      <c r="S23" s="17"/>
      <c r="T23" s="18">
        <f t="shared" si="5"/>
        <v>3291700</v>
      </c>
      <c r="U23" s="17">
        <v>52213</v>
      </c>
      <c r="V23" s="17"/>
      <c r="W23" s="18">
        <f t="shared" si="6"/>
        <v>52213</v>
      </c>
      <c r="X23" s="17">
        <f t="shared" si="7"/>
        <v>0</v>
      </c>
      <c r="Y23" s="17">
        <f t="shared" si="7"/>
        <v>0</v>
      </c>
      <c r="Z23" s="18">
        <f t="shared" si="8"/>
        <v>0</v>
      </c>
      <c r="AA23" s="17"/>
      <c r="AB23" s="17"/>
      <c r="AC23" s="18">
        <f t="shared" si="9"/>
        <v>0</v>
      </c>
      <c r="AD23" s="17"/>
      <c r="AE23" s="17"/>
      <c r="AF23" s="18">
        <f t="shared" si="10"/>
        <v>0</v>
      </c>
      <c r="AG23" s="17"/>
      <c r="AH23" s="17"/>
      <c r="AI23" s="18">
        <f t="shared" si="11"/>
        <v>0</v>
      </c>
      <c r="AJ23" s="17"/>
      <c r="AK23" s="17"/>
      <c r="AL23" s="18">
        <f t="shared" si="12"/>
        <v>0</v>
      </c>
      <c r="AM23" s="17">
        <f t="shared" si="13"/>
        <v>0</v>
      </c>
      <c r="AN23" s="17">
        <f t="shared" si="13"/>
        <v>0</v>
      </c>
      <c r="AO23" s="18">
        <f t="shared" si="14"/>
        <v>0</v>
      </c>
      <c r="AP23" s="17"/>
      <c r="AQ23" s="17"/>
      <c r="AR23" s="18">
        <f t="shared" si="15"/>
        <v>0</v>
      </c>
      <c r="AS23" s="17"/>
      <c r="AT23" s="17"/>
      <c r="AU23" s="18">
        <f t="shared" si="16"/>
        <v>0</v>
      </c>
      <c r="AV23" s="17"/>
      <c r="AW23" s="17"/>
      <c r="AX23" s="18">
        <f t="shared" si="17"/>
        <v>0</v>
      </c>
      <c r="AY23" s="17"/>
      <c r="AZ23" s="17"/>
      <c r="BA23" s="18">
        <f t="shared" si="18"/>
        <v>0</v>
      </c>
      <c r="BB23" s="17"/>
      <c r="BC23" s="17"/>
      <c r="BD23" s="18">
        <f t="shared" si="19"/>
        <v>0</v>
      </c>
      <c r="BE23" s="17"/>
      <c r="BF23" s="17"/>
      <c r="BG23" s="18">
        <f t="shared" si="20"/>
        <v>0</v>
      </c>
      <c r="BH23" s="17"/>
      <c r="BI23" s="17"/>
      <c r="BJ23" s="18">
        <f t="shared" si="21"/>
        <v>0</v>
      </c>
      <c r="BK23" s="17"/>
      <c r="BL23" s="17"/>
      <c r="BM23" s="18">
        <f t="shared" si="22"/>
        <v>0</v>
      </c>
      <c r="BN23" s="17"/>
      <c r="BO23" s="17"/>
      <c r="BP23" s="18">
        <f t="shared" si="23"/>
        <v>0</v>
      </c>
      <c r="BQ23" s="17">
        <f t="shared" si="24"/>
        <v>100000</v>
      </c>
      <c r="BR23" s="17">
        <f t="shared" si="25"/>
        <v>0</v>
      </c>
      <c r="BS23" s="18">
        <f t="shared" si="26"/>
        <v>100000</v>
      </c>
      <c r="BT23" s="17"/>
      <c r="BU23" s="17"/>
      <c r="BV23" s="18">
        <f t="shared" si="27"/>
        <v>0</v>
      </c>
      <c r="BW23" s="17">
        <v>100000</v>
      </c>
      <c r="BX23" s="17"/>
      <c r="BY23" s="18">
        <f t="shared" si="36"/>
        <v>100000</v>
      </c>
      <c r="BZ23" s="17">
        <f t="shared" si="28"/>
        <v>0</v>
      </c>
      <c r="CA23" s="17">
        <f t="shared" si="29"/>
        <v>0</v>
      </c>
      <c r="CB23" s="18">
        <f t="shared" si="30"/>
        <v>0</v>
      </c>
      <c r="CC23" s="17"/>
      <c r="CD23" s="17"/>
      <c r="CE23" s="18">
        <f t="shared" si="31"/>
        <v>0</v>
      </c>
      <c r="CF23" s="18">
        <f t="shared" si="32"/>
        <v>4150716</v>
      </c>
      <c r="CG23" s="18">
        <f t="shared" si="33"/>
        <v>0</v>
      </c>
      <c r="CH23" s="18">
        <f t="shared" si="34"/>
        <v>4150716</v>
      </c>
    </row>
    <row r="24" spans="1:86" ht="15.75">
      <c r="A24" s="11">
        <v>18318501000</v>
      </c>
      <c r="B24" s="16" t="s">
        <v>55</v>
      </c>
      <c r="C24" s="17">
        <v>35000</v>
      </c>
      <c r="D24" s="17"/>
      <c r="E24" s="18">
        <f t="shared" si="0"/>
        <v>35000</v>
      </c>
      <c r="F24" s="17"/>
      <c r="G24" s="17"/>
      <c r="H24" s="18">
        <f t="shared" si="1"/>
        <v>0</v>
      </c>
      <c r="I24" s="17"/>
      <c r="J24" s="17"/>
      <c r="K24" s="18">
        <f t="shared" si="2"/>
        <v>0</v>
      </c>
      <c r="L24" s="17"/>
      <c r="M24" s="17"/>
      <c r="N24" s="18">
        <f t="shared" si="35"/>
        <v>0</v>
      </c>
      <c r="O24" s="17">
        <f t="shared" si="3"/>
        <v>2141</v>
      </c>
      <c r="P24" s="17">
        <f t="shared" si="3"/>
        <v>0</v>
      </c>
      <c r="Q24" s="18">
        <f t="shared" si="4"/>
        <v>2141</v>
      </c>
      <c r="R24" s="17"/>
      <c r="S24" s="17"/>
      <c r="T24" s="18">
        <f t="shared" si="5"/>
        <v>0</v>
      </c>
      <c r="U24" s="39">
        <v>2141</v>
      </c>
      <c r="V24" s="17"/>
      <c r="W24" s="18">
        <f t="shared" si="6"/>
        <v>2141</v>
      </c>
      <c r="X24" s="17">
        <f t="shared" si="7"/>
        <v>0</v>
      </c>
      <c r="Y24" s="17">
        <f t="shared" si="7"/>
        <v>0</v>
      </c>
      <c r="Z24" s="18">
        <f t="shared" si="8"/>
        <v>0</v>
      </c>
      <c r="AA24" s="17"/>
      <c r="AB24" s="17"/>
      <c r="AC24" s="18">
        <f t="shared" si="9"/>
        <v>0</v>
      </c>
      <c r="AD24" s="17"/>
      <c r="AE24" s="17"/>
      <c r="AF24" s="18">
        <f t="shared" si="10"/>
        <v>0</v>
      </c>
      <c r="AG24" s="39"/>
      <c r="AH24" s="17"/>
      <c r="AI24" s="18">
        <f t="shared" si="11"/>
        <v>0</v>
      </c>
      <c r="AJ24" s="39"/>
      <c r="AK24" s="17"/>
      <c r="AL24" s="18">
        <f t="shared" si="12"/>
        <v>0</v>
      </c>
      <c r="AM24" s="17">
        <f t="shared" si="13"/>
        <v>0</v>
      </c>
      <c r="AN24" s="17">
        <f t="shared" si="13"/>
        <v>0</v>
      </c>
      <c r="AO24" s="18">
        <f t="shared" si="14"/>
        <v>0</v>
      </c>
      <c r="AP24" s="39"/>
      <c r="AQ24" s="17"/>
      <c r="AR24" s="18">
        <f t="shared" si="15"/>
        <v>0</v>
      </c>
      <c r="AS24" s="39"/>
      <c r="AT24" s="17"/>
      <c r="AU24" s="18">
        <f t="shared" si="16"/>
        <v>0</v>
      </c>
      <c r="AV24" s="39"/>
      <c r="AW24" s="17"/>
      <c r="AX24" s="18">
        <f t="shared" si="17"/>
        <v>0</v>
      </c>
      <c r="AY24" s="39"/>
      <c r="AZ24" s="17"/>
      <c r="BA24" s="18">
        <f t="shared" si="18"/>
        <v>0</v>
      </c>
      <c r="BB24" s="39"/>
      <c r="BC24" s="17"/>
      <c r="BD24" s="18">
        <f t="shared" si="19"/>
        <v>0</v>
      </c>
      <c r="BE24" s="39"/>
      <c r="BF24" s="17"/>
      <c r="BG24" s="18">
        <f t="shared" si="20"/>
        <v>0</v>
      </c>
      <c r="BH24" s="39"/>
      <c r="BI24" s="17"/>
      <c r="BJ24" s="18">
        <f t="shared" si="21"/>
        <v>0</v>
      </c>
      <c r="BK24" s="39"/>
      <c r="BL24" s="17"/>
      <c r="BM24" s="18">
        <f t="shared" si="22"/>
        <v>0</v>
      </c>
      <c r="BN24" s="17"/>
      <c r="BO24" s="17"/>
      <c r="BP24" s="18">
        <f t="shared" si="23"/>
        <v>0</v>
      </c>
      <c r="BQ24" s="17">
        <f t="shared" si="24"/>
        <v>0</v>
      </c>
      <c r="BR24" s="17">
        <f t="shared" si="25"/>
        <v>0</v>
      </c>
      <c r="BS24" s="18">
        <f t="shared" si="26"/>
        <v>0</v>
      </c>
      <c r="BT24" s="39"/>
      <c r="BU24" s="17"/>
      <c r="BV24" s="18">
        <f t="shared" si="27"/>
        <v>0</v>
      </c>
      <c r="BW24" s="39"/>
      <c r="BX24" s="17"/>
      <c r="BY24" s="18">
        <f t="shared" si="36"/>
        <v>0</v>
      </c>
      <c r="BZ24" s="17">
        <f t="shared" si="28"/>
        <v>0</v>
      </c>
      <c r="CA24" s="17">
        <f t="shared" si="29"/>
        <v>0</v>
      </c>
      <c r="CB24" s="18">
        <f t="shared" si="30"/>
        <v>0</v>
      </c>
      <c r="CC24" s="39"/>
      <c r="CD24" s="17"/>
      <c r="CE24" s="18">
        <f t="shared" si="31"/>
        <v>0</v>
      </c>
      <c r="CF24" s="18">
        <f t="shared" si="32"/>
        <v>37141</v>
      </c>
      <c r="CG24" s="18">
        <f t="shared" si="33"/>
        <v>0</v>
      </c>
      <c r="CH24" s="18">
        <f t="shared" si="34"/>
        <v>37141</v>
      </c>
    </row>
    <row r="25" spans="1:86" ht="15.75">
      <c r="A25" s="11">
        <v>18318502000</v>
      </c>
      <c r="B25" s="16" t="s">
        <v>56</v>
      </c>
      <c r="C25" s="17">
        <v>200000</v>
      </c>
      <c r="D25" s="17"/>
      <c r="E25" s="18">
        <f t="shared" si="0"/>
        <v>200000</v>
      </c>
      <c r="F25" s="17"/>
      <c r="G25" s="17"/>
      <c r="H25" s="18">
        <f t="shared" si="1"/>
        <v>0</v>
      </c>
      <c r="I25" s="17"/>
      <c r="J25" s="17"/>
      <c r="K25" s="18">
        <f t="shared" si="2"/>
        <v>0</v>
      </c>
      <c r="L25" s="17"/>
      <c r="M25" s="17"/>
      <c r="N25" s="18">
        <f t="shared" si="35"/>
        <v>0</v>
      </c>
      <c r="O25" s="17">
        <f t="shared" si="3"/>
        <v>20615</v>
      </c>
      <c r="P25" s="17">
        <f t="shared" si="3"/>
        <v>0</v>
      </c>
      <c r="Q25" s="18">
        <f t="shared" si="4"/>
        <v>20615</v>
      </c>
      <c r="R25" s="17"/>
      <c r="S25" s="17"/>
      <c r="T25" s="18">
        <f t="shared" si="5"/>
        <v>0</v>
      </c>
      <c r="U25" s="17">
        <v>20615</v>
      </c>
      <c r="V25" s="17"/>
      <c r="W25" s="18">
        <f t="shared" si="6"/>
        <v>20615</v>
      </c>
      <c r="X25" s="17">
        <f t="shared" si="7"/>
        <v>0</v>
      </c>
      <c r="Y25" s="17">
        <f t="shared" si="7"/>
        <v>0</v>
      </c>
      <c r="Z25" s="18">
        <f t="shared" si="8"/>
        <v>0</v>
      </c>
      <c r="AA25" s="17"/>
      <c r="AB25" s="17"/>
      <c r="AC25" s="18">
        <f t="shared" si="9"/>
        <v>0</v>
      </c>
      <c r="AD25" s="17"/>
      <c r="AE25" s="17"/>
      <c r="AF25" s="18">
        <f t="shared" si="10"/>
        <v>0</v>
      </c>
      <c r="AG25" s="17"/>
      <c r="AH25" s="17"/>
      <c r="AI25" s="18">
        <f t="shared" si="11"/>
        <v>0</v>
      </c>
      <c r="AJ25" s="17"/>
      <c r="AK25" s="17"/>
      <c r="AL25" s="18">
        <f t="shared" si="12"/>
        <v>0</v>
      </c>
      <c r="AM25" s="17">
        <f t="shared" si="13"/>
        <v>0</v>
      </c>
      <c r="AN25" s="17">
        <f t="shared" si="13"/>
        <v>0</v>
      </c>
      <c r="AO25" s="18">
        <f t="shared" si="14"/>
        <v>0</v>
      </c>
      <c r="AP25" s="17"/>
      <c r="AQ25" s="17"/>
      <c r="AR25" s="18">
        <f t="shared" si="15"/>
        <v>0</v>
      </c>
      <c r="AS25" s="17"/>
      <c r="AT25" s="17"/>
      <c r="AU25" s="18">
        <f t="shared" si="16"/>
        <v>0</v>
      </c>
      <c r="AV25" s="17"/>
      <c r="AW25" s="17"/>
      <c r="AX25" s="18">
        <f t="shared" si="17"/>
        <v>0</v>
      </c>
      <c r="AY25" s="17"/>
      <c r="AZ25" s="17"/>
      <c r="BA25" s="18">
        <f t="shared" si="18"/>
        <v>0</v>
      </c>
      <c r="BB25" s="17"/>
      <c r="BC25" s="17"/>
      <c r="BD25" s="18">
        <f t="shared" si="19"/>
        <v>0</v>
      </c>
      <c r="BE25" s="17"/>
      <c r="BF25" s="17"/>
      <c r="BG25" s="18">
        <f t="shared" si="20"/>
        <v>0</v>
      </c>
      <c r="BH25" s="17"/>
      <c r="BI25" s="17"/>
      <c r="BJ25" s="18">
        <f t="shared" si="21"/>
        <v>0</v>
      </c>
      <c r="BK25" s="17"/>
      <c r="BL25" s="17"/>
      <c r="BM25" s="18">
        <f t="shared" si="22"/>
        <v>0</v>
      </c>
      <c r="BN25" s="17"/>
      <c r="BO25" s="17"/>
      <c r="BP25" s="18">
        <f t="shared" si="23"/>
        <v>0</v>
      </c>
      <c r="BQ25" s="17">
        <f t="shared" si="24"/>
        <v>0</v>
      </c>
      <c r="BR25" s="17">
        <f t="shared" si="25"/>
        <v>0</v>
      </c>
      <c r="BS25" s="18">
        <f t="shared" si="26"/>
        <v>0</v>
      </c>
      <c r="BT25" s="17"/>
      <c r="BU25" s="17"/>
      <c r="BV25" s="18">
        <f t="shared" si="27"/>
        <v>0</v>
      </c>
      <c r="BW25" s="17"/>
      <c r="BX25" s="17"/>
      <c r="BY25" s="18">
        <f t="shared" si="36"/>
        <v>0</v>
      </c>
      <c r="BZ25" s="17">
        <f t="shared" si="28"/>
        <v>0</v>
      </c>
      <c r="CA25" s="17">
        <f t="shared" si="29"/>
        <v>0</v>
      </c>
      <c r="CB25" s="18">
        <f t="shared" si="30"/>
        <v>0</v>
      </c>
      <c r="CC25" s="17"/>
      <c r="CD25" s="17"/>
      <c r="CE25" s="18">
        <f t="shared" si="31"/>
        <v>0</v>
      </c>
      <c r="CF25" s="18">
        <f t="shared" si="32"/>
        <v>220615</v>
      </c>
      <c r="CG25" s="18">
        <f t="shared" si="33"/>
        <v>0</v>
      </c>
      <c r="CH25" s="18">
        <f t="shared" si="34"/>
        <v>220615</v>
      </c>
    </row>
    <row r="26" spans="1:86" ht="31.5">
      <c r="A26" s="11">
        <v>18318503000</v>
      </c>
      <c r="B26" s="16" t="s">
        <v>57</v>
      </c>
      <c r="C26" s="17"/>
      <c r="D26" s="17"/>
      <c r="E26" s="18">
        <f t="shared" si="0"/>
        <v>0</v>
      </c>
      <c r="F26" s="17"/>
      <c r="G26" s="17"/>
      <c r="H26" s="18">
        <f t="shared" si="1"/>
        <v>0</v>
      </c>
      <c r="I26" s="17"/>
      <c r="J26" s="17"/>
      <c r="K26" s="18">
        <f t="shared" si="2"/>
        <v>0</v>
      </c>
      <c r="L26" s="17"/>
      <c r="M26" s="17"/>
      <c r="N26" s="18">
        <f t="shared" si="35"/>
        <v>0</v>
      </c>
      <c r="O26" s="17">
        <f t="shared" si="3"/>
        <v>24635</v>
      </c>
      <c r="P26" s="17">
        <f t="shared" si="3"/>
        <v>0</v>
      </c>
      <c r="Q26" s="18">
        <f t="shared" si="4"/>
        <v>24635</v>
      </c>
      <c r="R26" s="17"/>
      <c r="S26" s="17"/>
      <c r="T26" s="18">
        <f t="shared" si="5"/>
        <v>0</v>
      </c>
      <c r="U26" s="17">
        <v>24635</v>
      </c>
      <c r="V26" s="17"/>
      <c r="W26" s="18">
        <f t="shared" si="6"/>
        <v>24635</v>
      </c>
      <c r="X26" s="17">
        <f t="shared" si="7"/>
        <v>0</v>
      </c>
      <c r="Y26" s="17">
        <f t="shared" si="7"/>
        <v>0</v>
      </c>
      <c r="Z26" s="18">
        <f t="shared" si="8"/>
        <v>0</v>
      </c>
      <c r="AA26" s="17"/>
      <c r="AB26" s="17"/>
      <c r="AC26" s="18">
        <f t="shared" si="9"/>
        <v>0</v>
      </c>
      <c r="AD26" s="17"/>
      <c r="AE26" s="17"/>
      <c r="AF26" s="18">
        <f t="shared" si="10"/>
        <v>0</v>
      </c>
      <c r="AG26" s="17"/>
      <c r="AH26" s="17"/>
      <c r="AI26" s="18">
        <f t="shared" si="11"/>
        <v>0</v>
      </c>
      <c r="AJ26" s="17"/>
      <c r="AK26" s="17"/>
      <c r="AL26" s="18">
        <f t="shared" si="12"/>
        <v>0</v>
      </c>
      <c r="AM26" s="17">
        <f t="shared" si="13"/>
        <v>0</v>
      </c>
      <c r="AN26" s="17">
        <f t="shared" si="13"/>
        <v>0</v>
      </c>
      <c r="AO26" s="18">
        <f t="shared" si="14"/>
        <v>0</v>
      </c>
      <c r="AP26" s="17"/>
      <c r="AQ26" s="17"/>
      <c r="AR26" s="18">
        <f t="shared" si="15"/>
        <v>0</v>
      </c>
      <c r="AS26" s="17"/>
      <c r="AT26" s="17"/>
      <c r="AU26" s="18">
        <f t="shared" si="16"/>
        <v>0</v>
      </c>
      <c r="AV26" s="17"/>
      <c r="AW26" s="17"/>
      <c r="AX26" s="18">
        <f t="shared" si="17"/>
        <v>0</v>
      </c>
      <c r="AY26" s="17"/>
      <c r="AZ26" s="17"/>
      <c r="BA26" s="18">
        <f t="shared" si="18"/>
        <v>0</v>
      </c>
      <c r="BB26" s="17"/>
      <c r="BC26" s="17"/>
      <c r="BD26" s="18">
        <f t="shared" si="19"/>
        <v>0</v>
      </c>
      <c r="BE26" s="17"/>
      <c r="BF26" s="17"/>
      <c r="BG26" s="18">
        <f t="shared" si="20"/>
        <v>0</v>
      </c>
      <c r="BH26" s="17"/>
      <c r="BI26" s="17"/>
      <c r="BJ26" s="18">
        <f t="shared" si="21"/>
        <v>0</v>
      </c>
      <c r="BK26" s="17"/>
      <c r="BL26" s="17"/>
      <c r="BM26" s="18">
        <f t="shared" si="22"/>
        <v>0</v>
      </c>
      <c r="BN26" s="17"/>
      <c r="BO26" s="17"/>
      <c r="BP26" s="18">
        <f t="shared" si="23"/>
        <v>0</v>
      </c>
      <c r="BQ26" s="17">
        <f t="shared" si="24"/>
        <v>0</v>
      </c>
      <c r="BR26" s="17">
        <f t="shared" si="25"/>
        <v>0</v>
      </c>
      <c r="BS26" s="18">
        <f t="shared" si="26"/>
        <v>0</v>
      </c>
      <c r="BT26" s="17"/>
      <c r="BU26" s="17"/>
      <c r="BV26" s="18">
        <f t="shared" si="27"/>
        <v>0</v>
      </c>
      <c r="BW26" s="17"/>
      <c r="BX26" s="17"/>
      <c r="BY26" s="18">
        <f t="shared" si="36"/>
        <v>0</v>
      </c>
      <c r="BZ26" s="17">
        <f t="shared" si="28"/>
        <v>0</v>
      </c>
      <c r="CA26" s="17">
        <f t="shared" si="29"/>
        <v>0</v>
      </c>
      <c r="CB26" s="18">
        <f t="shared" si="30"/>
        <v>0</v>
      </c>
      <c r="CC26" s="17"/>
      <c r="CD26" s="17"/>
      <c r="CE26" s="18">
        <f t="shared" si="31"/>
        <v>0</v>
      </c>
      <c r="CF26" s="18">
        <f t="shared" si="32"/>
        <v>24635</v>
      </c>
      <c r="CG26" s="18">
        <f t="shared" si="33"/>
        <v>0</v>
      </c>
      <c r="CH26" s="18">
        <f t="shared" si="34"/>
        <v>24635</v>
      </c>
    </row>
    <row r="27" spans="1:86" ht="15.75">
      <c r="A27" s="11">
        <v>18318505000</v>
      </c>
      <c r="B27" s="16" t="s">
        <v>58</v>
      </c>
      <c r="C27" s="17"/>
      <c r="D27" s="17"/>
      <c r="E27" s="18">
        <f t="shared" si="0"/>
        <v>0</v>
      </c>
      <c r="F27" s="17"/>
      <c r="G27" s="17"/>
      <c r="H27" s="18">
        <f t="shared" si="1"/>
        <v>0</v>
      </c>
      <c r="I27" s="17"/>
      <c r="J27" s="17"/>
      <c r="K27" s="18">
        <f t="shared" si="2"/>
        <v>0</v>
      </c>
      <c r="L27" s="17"/>
      <c r="M27" s="17"/>
      <c r="N27" s="18">
        <f t="shared" si="35"/>
        <v>0</v>
      </c>
      <c r="O27" s="17">
        <f t="shared" si="3"/>
        <v>9041</v>
      </c>
      <c r="P27" s="17">
        <f t="shared" si="3"/>
        <v>0</v>
      </c>
      <c r="Q27" s="18">
        <f t="shared" si="4"/>
        <v>9041</v>
      </c>
      <c r="R27" s="17"/>
      <c r="S27" s="17"/>
      <c r="T27" s="18">
        <f t="shared" si="5"/>
        <v>0</v>
      </c>
      <c r="U27" s="17">
        <v>9041</v>
      </c>
      <c r="V27" s="17"/>
      <c r="W27" s="18">
        <f t="shared" si="6"/>
        <v>9041</v>
      </c>
      <c r="X27" s="17">
        <f t="shared" si="7"/>
        <v>0</v>
      </c>
      <c r="Y27" s="17">
        <f t="shared" si="7"/>
        <v>0</v>
      </c>
      <c r="Z27" s="18">
        <f t="shared" si="8"/>
        <v>0</v>
      </c>
      <c r="AA27" s="17"/>
      <c r="AB27" s="17"/>
      <c r="AC27" s="18">
        <f t="shared" si="9"/>
        <v>0</v>
      </c>
      <c r="AD27" s="17"/>
      <c r="AE27" s="17"/>
      <c r="AF27" s="18">
        <f t="shared" si="10"/>
        <v>0</v>
      </c>
      <c r="AG27" s="17"/>
      <c r="AH27" s="17"/>
      <c r="AI27" s="18">
        <f t="shared" si="11"/>
        <v>0</v>
      </c>
      <c r="AJ27" s="17"/>
      <c r="AK27" s="17"/>
      <c r="AL27" s="18">
        <f t="shared" si="12"/>
        <v>0</v>
      </c>
      <c r="AM27" s="17">
        <f t="shared" si="13"/>
        <v>0</v>
      </c>
      <c r="AN27" s="17">
        <f t="shared" si="13"/>
        <v>0</v>
      </c>
      <c r="AO27" s="18">
        <f t="shared" si="14"/>
        <v>0</v>
      </c>
      <c r="AP27" s="17"/>
      <c r="AQ27" s="17"/>
      <c r="AR27" s="18">
        <f t="shared" si="15"/>
        <v>0</v>
      </c>
      <c r="AS27" s="17"/>
      <c r="AT27" s="17"/>
      <c r="AU27" s="18">
        <f t="shared" si="16"/>
        <v>0</v>
      </c>
      <c r="AV27" s="17"/>
      <c r="AW27" s="17"/>
      <c r="AX27" s="18">
        <f t="shared" si="17"/>
        <v>0</v>
      </c>
      <c r="AY27" s="17"/>
      <c r="AZ27" s="17"/>
      <c r="BA27" s="18">
        <f t="shared" si="18"/>
        <v>0</v>
      </c>
      <c r="BB27" s="17"/>
      <c r="BC27" s="17"/>
      <c r="BD27" s="18">
        <f t="shared" si="19"/>
        <v>0</v>
      </c>
      <c r="BE27" s="17"/>
      <c r="BF27" s="17"/>
      <c r="BG27" s="18">
        <f t="shared" si="20"/>
        <v>0</v>
      </c>
      <c r="BH27" s="17"/>
      <c r="BI27" s="17"/>
      <c r="BJ27" s="18">
        <f t="shared" si="21"/>
        <v>0</v>
      </c>
      <c r="BK27" s="17"/>
      <c r="BL27" s="17"/>
      <c r="BM27" s="18">
        <f t="shared" si="22"/>
        <v>0</v>
      </c>
      <c r="BN27" s="17"/>
      <c r="BO27" s="17"/>
      <c r="BP27" s="18">
        <f t="shared" si="23"/>
        <v>0</v>
      </c>
      <c r="BQ27" s="17">
        <f t="shared" si="24"/>
        <v>0</v>
      </c>
      <c r="BR27" s="17">
        <f t="shared" si="25"/>
        <v>0</v>
      </c>
      <c r="BS27" s="18">
        <f t="shared" si="26"/>
        <v>0</v>
      </c>
      <c r="BT27" s="17"/>
      <c r="BU27" s="17"/>
      <c r="BV27" s="18">
        <f t="shared" si="27"/>
        <v>0</v>
      </c>
      <c r="BW27" s="17"/>
      <c r="BX27" s="17"/>
      <c r="BY27" s="18">
        <f t="shared" si="36"/>
        <v>0</v>
      </c>
      <c r="BZ27" s="17">
        <f t="shared" si="28"/>
        <v>0</v>
      </c>
      <c r="CA27" s="17">
        <f t="shared" si="29"/>
        <v>0</v>
      </c>
      <c r="CB27" s="18">
        <f t="shared" si="30"/>
        <v>0</v>
      </c>
      <c r="CC27" s="17"/>
      <c r="CD27" s="17"/>
      <c r="CE27" s="18">
        <f t="shared" si="31"/>
        <v>0</v>
      </c>
      <c r="CF27" s="18">
        <f t="shared" si="32"/>
        <v>9041</v>
      </c>
      <c r="CG27" s="18">
        <f t="shared" si="33"/>
        <v>0</v>
      </c>
      <c r="CH27" s="18">
        <f t="shared" si="34"/>
        <v>9041</v>
      </c>
    </row>
    <row r="28" spans="1:86" ht="31.5">
      <c r="A28" s="11">
        <v>18318506000</v>
      </c>
      <c r="B28" s="16" t="s">
        <v>59</v>
      </c>
      <c r="C28" s="17"/>
      <c r="D28" s="17"/>
      <c r="E28" s="18">
        <f t="shared" si="0"/>
        <v>0</v>
      </c>
      <c r="F28" s="17"/>
      <c r="G28" s="17"/>
      <c r="H28" s="18">
        <f t="shared" si="1"/>
        <v>0</v>
      </c>
      <c r="I28" s="17"/>
      <c r="J28" s="17"/>
      <c r="K28" s="18">
        <f t="shared" si="2"/>
        <v>0</v>
      </c>
      <c r="L28" s="17"/>
      <c r="M28" s="17"/>
      <c r="N28" s="18">
        <f t="shared" si="35"/>
        <v>0</v>
      </c>
      <c r="O28" s="17">
        <f t="shared" si="3"/>
        <v>396725</v>
      </c>
      <c r="P28" s="17">
        <f t="shared" si="3"/>
        <v>0</v>
      </c>
      <c r="Q28" s="18">
        <f t="shared" si="4"/>
        <v>396725</v>
      </c>
      <c r="R28" s="17">
        <v>392760</v>
      </c>
      <c r="S28" s="17"/>
      <c r="T28" s="18">
        <f t="shared" si="5"/>
        <v>392760</v>
      </c>
      <c r="U28" s="17">
        <v>3965</v>
      </c>
      <c r="V28" s="17"/>
      <c r="W28" s="18">
        <f t="shared" si="6"/>
        <v>3965</v>
      </c>
      <c r="X28" s="17">
        <f t="shared" si="7"/>
        <v>0</v>
      </c>
      <c r="Y28" s="17">
        <f t="shared" si="7"/>
        <v>0</v>
      </c>
      <c r="Z28" s="18">
        <f t="shared" si="8"/>
        <v>0</v>
      </c>
      <c r="AA28" s="17"/>
      <c r="AB28" s="17"/>
      <c r="AC28" s="18">
        <f t="shared" si="9"/>
        <v>0</v>
      </c>
      <c r="AD28" s="17"/>
      <c r="AE28" s="17"/>
      <c r="AF28" s="18">
        <f t="shared" si="10"/>
        <v>0</v>
      </c>
      <c r="AG28" s="17"/>
      <c r="AH28" s="17"/>
      <c r="AI28" s="18">
        <f t="shared" si="11"/>
        <v>0</v>
      </c>
      <c r="AJ28" s="17"/>
      <c r="AK28" s="17"/>
      <c r="AL28" s="18">
        <f t="shared" si="12"/>
        <v>0</v>
      </c>
      <c r="AM28" s="17">
        <f t="shared" si="13"/>
        <v>0</v>
      </c>
      <c r="AN28" s="17">
        <f t="shared" si="13"/>
        <v>0</v>
      </c>
      <c r="AO28" s="18">
        <f t="shared" si="14"/>
        <v>0</v>
      </c>
      <c r="AP28" s="17"/>
      <c r="AQ28" s="17"/>
      <c r="AR28" s="18">
        <f t="shared" si="15"/>
        <v>0</v>
      </c>
      <c r="AS28" s="17"/>
      <c r="AT28" s="17"/>
      <c r="AU28" s="18">
        <f t="shared" si="16"/>
        <v>0</v>
      </c>
      <c r="AV28" s="17"/>
      <c r="AW28" s="17"/>
      <c r="AX28" s="18">
        <f t="shared" si="17"/>
        <v>0</v>
      </c>
      <c r="AY28" s="17"/>
      <c r="AZ28" s="17"/>
      <c r="BA28" s="18">
        <f t="shared" si="18"/>
        <v>0</v>
      </c>
      <c r="BB28" s="17"/>
      <c r="BC28" s="17"/>
      <c r="BD28" s="18">
        <f t="shared" si="19"/>
        <v>0</v>
      </c>
      <c r="BE28" s="17"/>
      <c r="BF28" s="17"/>
      <c r="BG28" s="18">
        <f t="shared" si="20"/>
        <v>0</v>
      </c>
      <c r="BH28" s="17"/>
      <c r="BI28" s="17"/>
      <c r="BJ28" s="18">
        <f t="shared" si="21"/>
        <v>0</v>
      </c>
      <c r="BK28" s="17"/>
      <c r="BL28" s="17"/>
      <c r="BM28" s="18">
        <f t="shared" si="22"/>
        <v>0</v>
      </c>
      <c r="BN28" s="17"/>
      <c r="BO28" s="17"/>
      <c r="BP28" s="18">
        <f t="shared" si="23"/>
        <v>0</v>
      </c>
      <c r="BQ28" s="17">
        <f t="shared" si="24"/>
        <v>0</v>
      </c>
      <c r="BR28" s="17">
        <f t="shared" si="25"/>
        <v>0</v>
      </c>
      <c r="BS28" s="18">
        <f t="shared" si="26"/>
        <v>0</v>
      </c>
      <c r="BT28" s="17"/>
      <c r="BU28" s="17"/>
      <c r="BV28" s="18">
        <f t="shared" si="27"/>
        <v>0</v>
      </c>
      <c r="BW28" s="17"/>
      <c r="BX28" s="17"/>
      <c r="BY28" s="18">
        <f t="shared" si="36"/>
        <v>0</v>
      </c>
      <c r="BZ28" s="17">
        <f t="shared" si="28"/>
        <v>0</v>
      </c>
      <c r="CA28" s="17">
        <f t="shared" si="29"/>
        <v>0</v>
      </c>
      <c r="CB28" s="18">
        <f t="shared" si="30"/>
        <v>0</v>
      </c>
      <c r="CC28" s="17"/>
      <c r="CD28" s="17"/>
      <c r="CE28" s="18">
        <f t="shared" si="31"/>
        <v>0</v>
      </c>
      <c r="CF28" s="18">
        <f t="shared" si="32"/>
        <v>396725</v>
      </c>
      <c r="CG28" s="18">
        <f t="shared" si="33"/>
        <v>0</v>
      </c>
      <c r="CH28" s="18">
        <f t="shared" si="34"/>
        <v>396725</v>
      </c>
    </row>
    <row r="29" spans="1:86" ht="15.75">
      <c r="A29" s="11">
        <v>18318507000</v>
      </c>
      <c r="B29" s="16" t="s">
        <v>60</v>
      </c>
      <c r="C29" s="17"/>
      <c r="D29" s="17"/>
      <c r="E29" s="18">
        <f t="shared" si="0"/>
        <v>0</v>
      </c>
      <c r="F29" s="17"/>
      <c r="G29" s="17"/>
      <c r="H29" s="18">
        <f t="shared" si="1"/>
        <v>0</v>
      </c>
      <c r="I29" s="17">
        <v>42285</v>
      </c>
      <c r="J29" s="17"/>
      <c r="K29" s="18">
        <f t="shared" si="2"/>
        <v>42285</v>
      </c>
      <c r="L29" s="17"/>
      <c r="M29" s="17"/>
      <c r="N29" s="18">
        <f t="shared" si="35"/>
        <v>0</v>
      </c>
      <c r="O29" s="17">
        <f t="shared" si="3"/>
        <v>4270</v>
      </c>
      <c r="P29" s="17">
        <f t="shared" si="3"/>
        <v>0</v>
      </c>
      <c r="Q29" s="18">
        <f t="shared" si="4"/>
        <v>4270</v>
      </c>
      <c r="R29" s="17"/>
      <c r="S29" s="17"/>
      <c r="T29" s="18">
        <f t="shared" si="5"/>
        <v>0</v>
      </c>
      <c r="U29" s="17">
        <v>4270</v>
      </c>
      <c r="V29" s="17"/>
      <c r="W29" s="18">
        <f t="shared" si="6"/>
        <v>4270</v>
      </c>
      <c r="X29" s="17">
        <f t="shared" si="7"/>
        <v>0</v>
      </c>
      <c r="Y29" s="17">
        <f t="shared" si="7"/>
        <v>0</v>
      </c>
      <c r="Z29" s="18">
        <f t="shared" si="8"/>
        <v>0</v>
      </c>
      <c r="AA29" s="17"/>
      <c r="AB29" s="17"/>
      <c r="AC29" s="18">
        <f t="shared" si="9"/>
        <v>0</v>
      </c>
      <c r="AD29" s="17"/>
      <c r="AE29" s="17"/>
      <c r="AF29" s="18">
        <f t="shared" si="10"/>
        <v>0</v>
      </c>
      <c r="AG29" s="17"/>
      <c r="AH29" s="17"/>
      <c r="AI29" s="18">
        <f t="shared" si="11"/>
        <v>0</v>
      </c>
      <c r="AJ29" s="17"/>
      <c r="AK29" s="17"/>
      <c r="AL29" s="18">
        <f t="shared" si="12"/>
        <v>0</v>
      </c>
      <c r="AM29" s="17">
        <f t="shared" si="13"/>
        <v>0</v>
      </c>
      <c r="AN29" s="17">
        <f t="shared" si="13"/>
        <v>0</v>
      </c>
      <c r="AO29" s="18">
        <f t="shared" si="14"/>
        <v>0</v>
      </c>
      <c r="AP29" s="17"/>
      <c r="AQ29" s="17"/>
      <c r="AR29" s="18">
        <f t="shared" si="15"/>
        <v>0</v>
      </c>
      <c r="AS29" s="17"/>
      <c r="AT29" s="17"/>
      <c r="AU29" s="18">
        <f t="shared" si="16"/>
        <v>0</v>
      </c>
      <c r="AV29" s="17"/>
      <c r="AW29" s="17"/>
      <c r="AX29" s="18">
        <f t="shared" si="17"/>
        <v>0</v>
      </c>
      <c r="AY29" s="17"/>
      <c r="AZ29" s="17"/>
      <c r="BA29" s="18">
        <f t="shared" si="18"/>
        <v>0</v>
      </c>
      <c r="BB29" s="17"/>
      <c r="BC29" s="17"/>
      <c r="BD29" s="18">
        <f t="shared" si="19"/>
        <v>0</v>
      </c>
      <c r="BE29" s="17"/>
      <c r="BF29" s="17"/>
      <c r="BG29" s="18">
        <f t="shared" si="20"/>
        <v>0</v>
      </c>
      <c r="BH29" s="17"/>
      <c r="BI29" s="17"/>
      <c r="BJ29" s="18">
        <f t="shared" si="21"/>
        <v>0</v>
      </c>
      <c r="BK29" s="17"/>
      <c r="BL29" s="17"/>
      <c r="BM29" s="18">
        <f t="shared" si="22"/>
        <v>0</v>
      </c>
      <c r="BN29" s="17"/>
      <c r="BO29" s="17"/>
      <c r="BP29" s="18">
        <f t="shared" si="23"/>
        <v>0</v>
      </c>
      <c r="BQ29" s="17">
        <f t="shared" si="24"/>
        <v>0</v>
      </c>
      <c r="BR29" s="17">
        <f t="shared" si="25"/>
        <v>0</v>
      </c>
      <c r="BS29" s="18">
        <f t="shared" si="26"/>
        <v>0</v>
      </c>
      <c r="BT29" s="17"/>
      <c r="BU29" s="17"/>
      <c r="BV29" s="18">
        <f t="shared" si="27"/>
        <v>0</v>
      </c>
      <c r="BW29" s="17"/>
      <c r="BX29" s="17"/>
      <c r="BY29" s="18">
        <f t="shared" si="36"/>
        <v>0</v>
      </c>
      <c r="BZ29" s="17">
        <f t="shared" si="28"/>
        <v>0</v>
      </c>
      <c r="CA29" s="17">
        <f t="shared" si="29"/>
        <v>0</v>
      </c>
      <c r="CB29" s="18">
        <f t="shared" si="30"/>
        <v>0</v>
      </c>
      <c r="CC29" s="17"/>
      <c r="CD29" s="17"/>
      <c r="CE29" s="18">
        <f t="shared" si="31"/>
        <v>0</v>
      </c>
      <c r="CF29" s="18">
        <f t="shared" si="32"/>
        <v>46555</v>
      </c>
      <c r="CG29" s="18">
        <f t="shared" si="33"/>
        <v>0</v>
      </c>
      <c r="CH29" s="18">
        <f t="shared" si="34"/>
        <v>46555</v>
      </c>
    </row>
    <row r="30" spans="1:86" ht="15.75">
      <c r="A30" s="11">
        <v>18318508000</v>
      </c>
      <c r="B30" s="16" t="s">
        <v>61</v>
      </c>
      <c r="C30" s="17">
        <v>49900</v>
      </c>
      <c r="D30" s="17"/>
      <c r="E30" s="18">
        <f t="shared" si="0"/>
        <v>49900</v>
      </c>
      <c r="F30" s="17"/>
      <c r="G30" s="17"/>
      <c r="H30" s="18">
        <f t="shared" si="1"/>
        <v>0</v>
      </c>
      <c r="I30" s="17"/>
      <c r="J30" s="17"/>
      <c r="K30" s="18">
        <f t="shared" si="2"/>
        <v>0</v>
      </c>
      <c r="L30" s="17"/>
      <c r="M30" s="17"/>
      <c r="N30" s="18">
        <f t="shared" si="35"/>
        <v>0</v>
      </c>
      <c r="O30" s="17">
        <f t="shared" si="3"/>
        <v>6039</v>
      </c>
      <c r="P30" s="17">
        <f t="shared" si="3"/>
        <v>0</v>
      </c>
      <c r="Q30" s="18">
        <f t="shared" si="4"/>
        <v>6039</v>
      </c>
      <c r="R30" s="17"/>
      <c r="S30" s="17"/>
      <c r="T30" s="18">
        <f t="shared" si="5"/>
        <v>0</v>
      </c>
      <c r="U30" s="17">
        <v>6039</v>
      </c>
      <c r="V30" s="17"/>
      <c r="W30" s="18">
        <f t="shared" si="6"/>
        <v>6039</v>
      </c>
      <c r="X30" s="17">
        <f t="shared" si="7"/>
        <v>0</v>
      </c>
      <c r="Y30" s="17">
        <f t="shared" si="7"/>
        <v>0</v>
      </c>
      <c r="Z30" s="18">
        <f t="shared" si="8"/>
        <v>0</v>
      </c>
      <c r="AA30" s="17"/>
      <c r="AB30" s="17"/>
      <c r="AC30" s="18">
        <f t="shared" si="9"/>
        <v>0</v>
      </c>
      <c r="AD30" s="17"/>
      <c r="AE30" s="17"/>
      <c r="AF30" s="18">
        <f t="shared" si="10"/>
        <v>0</v>
      </c>
      <c r="AG30" s="17"/>
      <c r="AH30" s="17"/>
      <c r="AI30" s="18">
        <f t="shared" si="11"/>
        <v>0</v>
      </c>
      <c r="AJ30" s="17"/>
      <c r="AK30" s="17"/>
      <c r="AL30" s="18">
        <f t="shared" si="12"/>
        <v>0</v>
      </c>
      <c r="AM30" s="17">
        <f t="shared" si="13"/>
        <v>0</v>
      </c>
      <c r="AN30" s="17">
        <f t="shared" si="13"/>
        <v>0</v>
      </c>
      <c r="AO30" s="18">
        <f t="shared" si="14"/>
        <v>0</v>
      </c>
      <c r="AP30" s="17"/>
      <c r="AQ30" s="17"/>
      <c r="AR30" s="18">
        <f t="shared" si="15"/>
        <v>0</v>
      </c>
      <c r="AS30" s="17"/>
      <c r="AT30" s="17"/>
      <c r="AU30" s="18">
        <f t="shared" si="16"/>
        <v>0</v>
      </c>
      <c r="AV30" s="17"/>
      <c r="AW30" s="17"/>
      <c r="AX30" s="18">
        <f t="shared" si="17"/>
        <v>0</v>
      </c>
      <c r="AY30" s="17"/>
      <c r="AZ30" s="17"/>
      <c r="BA30" s="18">
        <f t="shared" si="18"/>
        <v>0</v>
      </c>
      <c r="BB30" s="17"/>
      <c r="BC30" s="17"/>
      <c r="BD30" s="18">
        <f t="shared" si="19"/>
        <v>0</v>
      </c>
      <c r="BE30" s="17"/>
      <c r="BF30" s="17"/>
      <c r="BG30" s="18">
        <f t="shared" si="20"/>
        <v>0</v>
      </c>
      <c r="BH30" s="17"/>
      <c r="BI30" s="17"/>
      <c r="BJ30" s="18">
        <f t="shared" si="21"/>
        <v>0</v>
      </c>
      <c r="BK30" s="17"/>
      <c r="BL30" s="17"/>
      <c r="BM30" s="18">
        <f t="shared" si="22"/>
        <v>0</v>
      </c>
      <c r="BN30" s="17"/>
      <c r="BO30" s="17"/>
      <c r="BP30" s="18">
        <f t="shared" si="23"/>
        <v>0</v>
      </c>
      <c r="BQ30" s="17">
        <f t="shared" si="24"/>
        <v>0</v>
      </c>
      <c r="BR30" s="17">
        <f t="shared" si="25"/>
        <v>0</v>
      </c>
      <c r="BS30" s="18">
        <f t="shared" si="26"/>
        <v>0</v>
      </c>
      <c r="BT30" s="17"/>
      <c r="BU30" s="17"/>
      <c r="BV30" s="18">
        <f t="shared" si="27"/>
        <v>0</v>
      </c>
      <c r="BW30" s="17"/>
      <c r="BX30" s="17"/>
      <c r="BY30" s="18">
        <f t="shared" si="36"/>
        <v>0</v>
      </c>
      <c r="BZ30" s="17">
        <f t="shared" si="28"/>
        <v>0</v>
      </c>
      <c r="CA30" s="17">
        <f t="shared" si="29"/>
        <v>0</v>
      </c>
      <c r="CB30" s="18">
        <f t="shared" si="30"/>
        <v>0</v>
      </c>
      <c r="CC30" s="17"/>
      <c r="CD30" s="17"/>
      <c r="CE30" s="18">
        <f t="shared" si="31"/>
        <v>0</v>
      </c>
      <c r="CF30" s="18">
        <f t="shared" si="32"/>
        <v>55939</v>
      </c>
      <c r="CG30" s="18">
        <f t="shared" si="33"/>
        <v>0</v>
      </c>
      <c r="CH30" s="18">
        <f t="shared" si="34"/>
        <v>55939</v>
      </c>
    </row>
    <row r="31" spans="1:86" ht="15.75">
      <c r="A31" s="11">
        <v>18318509000</v>
      </c>
      <c r="B31" s="16" t="s">
        <v>62</v>
      </c>
      <c r="C31" s="17"/>
      <c r="D31" s="17"/>
      <c r="E31" s="18">
        <f t="shared" si="0"/>
        <v>0</v>
      </c>
      <c r="F31" s="17"/>
      <c r="G31" s="17"/>
      <c r="H31" s="18">
        <f t="shared" si="1"/>
        <v>0</v>
      </c>
      <c r="I31" s="17"/>
      <c r="J31" s="17"/>
      <c r="K31" s="18">
        <f t="shared" si="2"/>
        <v>0</v>
      </c>
      <c r="L31" s="17"/>
      <c r="M31" s="17"/>
      <c r="N31" s="18">
        <f t="shared" si="35"/>
        <v>0</v>
      </c>
      <c r="O31" s="17">
        <f t="shared" si="3"/>
        <v>2372</v>
      </c>
      <c r="P31" s="17">
        <f t="shared" si="3"/>
        <v>0</v>
      </c>
      <c r="Q31" s="18">
        <f t="shared" si="4"/>
        <v>2372</v>
      </c>
      <c r="R31" s="17"/>
      <c r="S31" s="17"/>
      <c r="T31" s="18">
        <f t="shared" si="5"/>
        <v>0</v>
      </c>
      <c r="U31" s="17">
        <v>2372</v>
      </c>
      <c r="V31" s="17"/>
      <c r="W31" s="18">
        <f t="shared" si="6"/>
        <v>2372</v>
      </c>
      <c r="X31" s="17">
        <f t="shared" si="7"/>
        <v>0</v>
      </c>
      <c r="Y31" s="17">
        <f t="shared" si="7"/>
        <v>0</v>
      </c>
      <c r="Z31" s="18">
        <f t="shared" si="8"/>
        <v>0</v>
      </c>
      <c r="AA31" s="17"/>
      <c r="AB31" s="17"/>
      <c r="AC31" s="18">
        <f t="shared" si="9"/>
        <v>0</v>
      </c>
      <c r="AD31" s="17"/>
      <c r="AE31" s="17"/>
      <c r="AF31" s="18">
        <f t="shared" si="10"/>
        <v>0</v>
      </c>
      <c r="AG31" s="17"/>
      <c r="AH31" s="17"/>
      <c r="AI31" s="18">
        <f t="shared" si="11"/>
        <v>0</v>
      </c>
      <c r="AJ31" s="17"/>
      <c r="AK31" s="17"/>
      <c r="AL31" s="18">
        <f t="shared" si="12"/>
        <v>0</v>
      </c>
      <c r="AM31" s="17">
        <f t="shared" si="13"/>
        <v>0</v>
      </c>
      <c r="AN31" s="17">
        <f t="shared" si="13"/>
        <v>0</v>
      </c>
      <c r="AO31" s="18">
        <f t="shared" si="14"/>
        <v>0</v>
      </c>
      <c r="AP31" s="17"/>
      <c r="AQ31" s="17"/>
      <c r="AR31" s="18">
        <f t="shared" si="15"/>
        <v>0</v>
      </c>
      <c r="AS31" s="17"/>
      <c r="AT31" s="17"/>
      <c r="AU31" s="18">
        <f t="shared" si="16"/>
        <v>0</v>
      </c>
      <c r="AV31" s="17"/>
      <c r="AW31" s="17"/>
      <c r="AX31" s="18">
        <f t="shared" si="17"/>
        <v>0</v>
      </c>
      <c r="AY31" s="17"/>
      <c r="AZ31" s="17"/>
      <c r="BA31" s="18">
        <f t="shared" si="18"/>
        <v>0</v>
      </c>
      <c r="BB31" s="17"/>
      <c r="BC31" s="17"/>
      <c r="BD31" s="18">
        <f t="shared" si="19"/>
        <v>0</v>
      </c>
      <c r="BE31" s="17"/>
      <c r="BF31" s="17"/>
      <c r="BG31" s="18">
        <f t="shared" si="20"/>
        <v>0</v>
      </c>
      <c r="BH31" s="17"/>
      <c r="BI31" s="17"/>
      <c r="BJ31" s="18">
        <f t="shared" si="21"/>
        <v>0</v>
      </c>
      <c r="BK31" s="17"/>
      <c r="BL31" s="17"/>
      <c r="BM31" s="18">
        <f t="shared" si="22"/>
        <v>0</v>
      </c>
      <c r="BN31" s="17"/>
      <c r="BO31" s="17"/>
      <c r="BP31" s="18">
        <f t="shared" si="23"/>
        <v>0</v>
      </c>
      <c r="BQ31" s="17">
        <f t="shared" si="24"/>
        <v>0</v>
      </c>
      <c r="BR31" s="17">
        <f t="shared" si="25"/>
        <v>0</v>
      </c>
      <c r="BS31" s="18">
        <f t="shared" si="26"/>
        <v>0</v>
      </c>
      <c r="BT31" s="17"/>
      <c r="BU31" s="17"/>
      <c r="BV31" s="18">
        <f t="shared" si="27"/>
        <v>0</v>
      </c>
      <c r="BW31" s="17"/>
      <c r="BX31" s="17"/>
      <c r="BY31" s="18">
        <f t="shared" si="36"/>
        <v>0</v>
      </c>
      <c r="BZ31" s="17">
        <f t="shared" si="28"/>
        <v>0</v>
      </c>
      <c r="CA31" s="17">
        <f t="shared" si="29"/>
        <v>0</v>
      </c>
      <c r="CB31" s="18">
        <f t="shared" si="30"/>
        <v>0</v>
      </c>
      <c r="CC31" s="17"/>
      <c r="CD31" s="17"/>
      <c r="CE31" s="18">
        <f t="shared" si="31"/>
        <v>0</v>
      </c>
      <c r="CF31" s="18">
        <f t="shared" si="32"/>
        <v>2372</v>
      </c>
      <c r="CG31" s="18">
        <f t="shared" si="33"/>
        <v>0</v>
      </c>
      <c r="CH31" s="18">
        <f t="shared" si="34"/>
        <v>2372</v>
      </c>
    </row>
    <row r="32" spans="1:86" ht="15.75">
      <c r="A32" s="11">
        <v>18318510000</v>
      </c>
      <c r="B32" s="16" t="s">
        <v>63</v>
      </c>
      <c r="C32" s="17">
        <v>75000</v>
      </c>
      <c r="D32" s="17"/>
      <c r="E32" s="18">
        <f t="shared" si="0"/>
        <v>75000</v>
      </c>
      <c r="F32" s="17"/>
      <c r="G32" s="17"/>
      <c r="H32" s="18">
        <f t="shared" si="1"/>
        <v>0</v>
      </c>
      <c r="I32" s="17"/>
      <c r="J32" s="17"/>
      <c r="K32" s="18">
        <f t="shared" si="2"/>
        <v>0</v>
      </c>
      <c r="L32" s="17"/>
      <c r="M32" s="17"/>
      <c r="N32" s="18">
        <f t="shared" si="35"/>
        <v>0</v>
      </c>
      <c r="O32" s="17">
        <f t="shared" si="3"/>
        <v>42232</v>
      </c>
      <c r="P32" s="17">
        <f t="shared" si="3"/>
        <v>0</v>
      </c>
      <c r="Q32" s="18">
        <f t="shared" si="4"/>
        <v>42232</v>
      </c>
      <c r="R32" s="17"/>
      <c r="S32" s="17"/>
      <c r="T32" s="18">
        <f t="shared" si="5"/>
        <v>0</v>
      </c>
      <c r="U32" s="17">
        <v>42232</v>
      </c>
      <c r="V32" s="17"/>
      <c r="W32" s="18">
        <f t="shared" si="6"/>
        <v>42232</v>
      </c>
      <c r="X32" s="17">
        <f t="shared" si="7"/>
        <v>0</v>
      </c>
      <c r="Y32" s="17">
        <f t="shared" si="7"/>
        <v>0</v>
      </c>
      <c r="Z32" s="18">
        <f t="shared" si="8"/>
        <v>0</v>
      </c>
      <c r="AA32" s="17"/>
      <c r="AB32" s="17"/>
      <c r="AC32" s="18">
        <f t="shared" si="9"/>
        <v>0</v>
      </c>
      <c r="AD32" s="17"/>
      <c r="AE32" s="17"/>
      <c r="AF32" s="18">
        <f t="shared" si="10"/>
        <v>0</v>
      </c>
      <c r="AG32" s="17"/>
      <c r="AH32" s="17"/>
      <c r="AI32" s="18">
        <f t="shared" si="11"/>
        <v>0</v>
      </c>
      <c r="AJ32" s="17"/>
      <c r="AK32" s="17"/>
      <c r="AL32" s="18">
        <f t="shared" si="12"/>
        <v>0</v>
      </c>
      <c r="AM32" s="17">
        <f t="shared" si="13"/>
        <v>0</v>
      </c>
      <c r="AN32" s="17">
        <f t="shared" si="13"/>
        <v>0</v>
      </c>
      <c r="AO32" s="18">
        <f t="shared" si="14"/>
        <v>0</v>
      </c>
      <c r="AP32" s="17"/>
      <c r="AQ32" s="17"/>
      <c r="AR32" s="18">
        <f t="shared" si="15"/>
        <v>0</v>
      </c>
      <c r="AS32" s="17"/>
      <c r="AT32" s="17"/>
      <c r="AU32" s="18">
        <f t="shared" si="16"/>
        <v>0</v>
      </c>
      <c r="AV32" s="17"/>
      <c r="AW32" s="17"/>
      <c r="AX32" s="18">
        <f t="shared" si="17"/>
        <v>0</v>
      </c>
      <c r="AY32" s="17"/>
      <c r="AZ32" s="17"/>
      <c r="BA32" s="18">
        <f t="shared" si="18"/>
        <v>0</v>
      </c>
      <c r="BB32" s="17"/>
      <c r="BC32" s="17"/>
      <c r="BD32" s="18">
        <f t="shared" si="19"/>
        <v>0</v>
      </c>
      <c r="BE32" s="17"/>
      <c r="BF32" s="17"/>
      <c r="BG32" s="18">
        <f t="shared" si="20"/>
        <v>0</v>
      </c>
      <c r="BH32" s="17"/>
      <c r="BI32" s="17"/>
      <c r="BJ32" s="18">
        <f t="shared" si="21"/>
        <v>0</v>
      </c>
      <c r="BK32" s="17"/>
      <c r="BL32" s="17"/>
      <c r="BM32" s="18">
        <f t="shared" si="22"/>
        <v>0</v>
      </c>
      <c r="BN32" s="17"/>
      <c r="BO32" s="17"/>
      <c r="BP32" s="18">
        <f t="shared" si="23"/>
        <v>0</v>
      </c>
      <c r="BQ32" s="17">
        <f t="shared" si="24"/>
        <v>0</v>
      </c>
      <c r="BR32" s="17">
        <f t="shared" si="25"/>
        <v>0</v>
      </c>
      <c r="BS32" s="18">
        <f t="shared" si="26"/>
        <v>0</v>
      </c>
      <c r="BT32" s="17"/>
      <c r="BU32" s="17"/>
      <c r="BV32" s="18">
        <f t="shared" si="27"/>
        <v>0</v>
      </c>
      <c r="BW32" s="17"/>
      <c r="BX32" s="17"/>
      <c r="BY32" s="18">
        <f t="shared" si="36"/>
        <v>0</v>
      </c>
      <c r="BZ32" s="17">
        <f t="shared" si="28"/>
        <v>0</v>
      </c>
      <c r="CA32" s="17">
        <f t="shared" si="29"/>
        <v>0</v>
      </c>
      <c r="CB32" s="18">
        <f t="shared" si="30"/>
        <v>0</v>
      </c>
      <c r="CC32" s="17"/>
      <c r="CD32" s="17"/>
      <c r="CE32" s="18">
        <f t="shared" si="31"/>
        <v>0</v>
      </c>
      <c r="CF32" s="18">
        <f t="shared" si="32"/>
        <v>117232</v>
      </c>
      <c r="CG32" s="18">
        <f t="shared" si="33"/>
        <v>0</v>
      </c>
      <c r="CH32" s="18">
        <f t="shared" si="34"/>
        <v>117232</v>
      </c>
    </row>
    <row r="33" spans="1:86" ht="15.75">
      <c r="A33" s="11">
        <v>18318511000</v>
      </c>
      <c r="B33" s="16" t="s">
        <v>64</v>
      </c>
      <c r="C33" s="17">
        <v>75000</v>
      </c>
      <c r="D33" s="17"/>
      <c r="E33" s="18">
        <f t="shared" si="0"/>
        <v>75000</v>
      </c>
      <c r="F33" s="17"/>
      <c r="G33" s="17"/>
      <c r="H33" s="18">
        <f t="shared" si="1"/>
        <v>0</v>
      </c>
      <c r="I33" s="17"/>
      <c r="J33" s="17"/>
      <c r="K33" s="18">
        <f t="shared" si="2"/>
        <v>0</v>
      </c>
      <c r="L33" s="17"/>
      <c r="M33" s="17"/>
      <c r="N33" s="18">
        <f t="shared" si="35"/>
        <v>0</v>
      </c>
      <c r="O33" s="17">
        <f t="shared" si="3"/>
        <v>15695</v>
      </c>
      <c r="P33" s="17">
        <f t="shared" si="3"/>
        <v>0</v>
      </c>
      <c r="Q33" s="18">
        <f t="shared" si="4"/>
        <v>15695</v>
      </c>
      <c r="R33" s="17"/>
      <c r="S33" s="17"/>
      <c r="T33" s="18">
        <f t="shared" si="5"/>
        <v>0</v>
      </c>
      <c r="U33" s="17">
        <v>15695</v>
      </c>
      <c r="V33" s="17"/>
      <c r="W33" s="18">
        <f t="shared" si="6"/>
        <v>15695</v>
      </c>
      <c r="X33" s="17">
        <f t="shared" si="7"/>
        <v>0</v>
      </c>
      <c r="Y33" s="17">
        <f t="shared" si="7"/>
        <v>0</v>
      </c>
      <c r="Z33" s="18">
        <f t="shared" si="8"/>
        <v>0</v>
      </c>
      <c r="AA33" s="17"/>
      <c r="AB33" s="17"/>
      <c r="AC33" s="18">
        <f t="shared" si="9"/>
        <v>0</v>
      </c>
      <c r="AD33" s="17"/>
      <c r="AE33" s="17"/>
      <c r="AF33" s="18">
        <f t="shared" si="10"/>
        <v>0</v>
      </c>
      <c r="AG33" s="17"/>
      <c r="AH33" s="17"/>
      <c r="AI33" s="18">
        <f t="shared" si="11"/>
        <v>0</v>
      </c>
      <c r="AJ33" s="17"/>
      <c r="AK33" s="17"/>
      <c r="AL33" s="18">
        <f t="shared" si="12"/>
        <v>0</v>
      </c>
      <c r="AM33" s="17">
        <f t="shared" si="13"/>
        <v>0</v>
      </c>
      <c r="AN33" s="17">
        <f t="shared" si="13"/>
        <v>0</v>
      </c>
      <c r="AO33" s="18">
        <f t="shared" si="14"/>
        <v>0</v>
      </c>
      <c r="AP33" s="17"/>
      <c r="AQ33" s="17"/>
      <c r="AR33" s="18">
        <f t="shared" si="15"/>
        <v>0</v>
      </c>
      <c r="AS33" s="17"/>
      <c r="AT33" s="17"/>
      <c r="AU33" s="18">
        <f t="shared" si="16"/>
        <v>0</v>
      </c>
      <c r="AV33" s="17"/>
      <c r="AW33" s="17"/>
      <c r="AX33" s="18">
        <f t="shared" si="17"/>
        <v>0</v>
      </c>
      <c r="AY33" s="17"/>
      <c r="AZ33" s="17"/>
      <c r="BA33" s="18">
        <f t="shared" si="18"/>
        <v>0</v>
      </c>
      <c r="BB33" s="17"/>
      <c r="BC33" s="17"/>
      <c r="BD33" s="18">
        <f t="shared" si="19"/>
        <v>0</v>
      </c>
      <c r="BE33" s="17"/>
      <c r="BF33" s="17"/>
      <c r="BG33" s="18">
        <f t="shared" si="20"/>
        <v>0</v>
      </c>
      <c r="BH33" s="17"/>
      <c r="BI33" s="17"/>
      <c r="BJ33" s="18">
        <f t="shared" si="21"/>
        <v>0</v>
      </c>
      <c r="BK33" s="17"/>
      <c r="BL33" s="17"/>
      <c r="BM33" s="18">
        <f t="shared" si="22"/>
        <v>0</v>
      </c>
      <c r="BN33" s="17"/>
      <c r="BO33" s="17"/>
      <c r="BP33" s="18">
        <f t="shared" si="23"/>
        <v>0</v>
      </c>
      <c r="BQ33" s="17">
        <f t="shared" si="24"/>
        <v>0</v>
      </c>
      <c r="BR33" s="17">
        <f t="shared" si="25"/>
        <v>0</v>
      </c>
      <c r="BS33" s="18">
        <f t="shared" si="26"/>
        <v>0</v>
      </c>
      <c r="BT33" s="17"/>
      <c r="BU33" s="17"/>
      <c r="BV33" s="18">
        <f t="shared" si="27"/>
        <v>0</v>
      </c>
      <c r="BW33" s="17"/>
      <c r="BX33" s="17"/>
      <c r="BY33" s="18">
        <f t="shared" si="36"/>
        <v>0</v>
      </c>
      <c r="BZ33" s="17">
        <f t="shared" si="28"/>
        <v>0</v>
      </c>
      <c r="CA33" s="17">
        <f t="shared" si="29"/>
        <v>0</v>
      </c>
      <c r="CB33" s="18">
        <f t="shared" si="30"/>
        <v>0</v>
      </c>
      <c r="CC33" s="17"/>
      <c r="CD33" s="17"/>
      <c r="CE33" s="18">
        <f t="shared" si="31"/>
        <v>0</v>
      </c>
      <c r="CF33" s="18">
        <f t="shared" si="32"/>
        <v>90695</v>
      </c>
      <c r="CG33" s="18">
        <f t="shared" si="33"/>
        <v>0</v>
      </c>
      <c r="CH33" s="18">
        <f t="shared" si="34"/>
        <v>90695</v>
      </c>
    </row>
    <row r="34" spans="1:86" ht="15.75">
      <c r="A34" s="11">
        <v>18318513000</v>
      </c>
      <c r="B34" s="16" t="s">
        <v>65</v>
      </c>
      <c r="C34" s="17"/>
      <c r="D34" s="17"/>
      <c r="E34" s="18">
        <f t="shared" si="0"/>
        <v>0</v>
      </c>
      <c r="F34" s="17"/>
      <c r="G34" s="17"/>
      <c r="H34" s="18">
        <f t="shared" si="1"/>
        <v>0</v>
      </c>
      <c r="I34" s="17"/>
      <c r="J34" s="17"/>
      <c r="K34" s="18">
        <f t="shared" si="2"/>
        <v>0</v>
      </c>
      <c r="L34" s="17"/>
      <c r="M34" s="17"/>
      <c r="N34" s="18">
        <f t="shared" si="35"/>
        <v>0</v>
      </c>
      <c r="O34" s="17">
        <f t="shared" si="3"/>
        <v>4281</v>
      </c>
      <c r="P34" s="17">
        <f t="shared" si="3"/>
        <v>0</v>
      </c>
      <c r="Q34" s="18">
        <f t="shared" si="4"/>
        <v>4281</v>
      </c>
      <c r="R34" s="17"/>
      <c r="S34" s="17"/>
      <c r="T34" s="18">
        <f t="shared" si="5"/>
        <v>0</v>
      </c>
      <c r="U34" s="17">
        <v>4281</v>
      </c>
      <c r="V34" s="17"/>
      <c r="W34" s="18">
        <f t="shared" si="6"/>
        <v>4281</v>
      </c>
      <c r="X34" s="17">
        <f t="shared" si="7"/>
        <v>0</v>
      </c>
      <c r="Y34" s="17">
        <f t="shared" si="7"/>
        <v>0</v>
      </c>
      <c r="Z34" s="18">
        <f t="shared" si="8"/>
        <v>0</v>
      </c>
      <c r="AA34" s="17"/>
      <c r="AB34" s="17"/>
      <c r="AC34" s="18">
        <f t="shared" si="9"/>
        <v>0</v>
      </c>
      <c r="AD34" s="17"/>
      <c r="AE34" s="17"/>
      <c r="AF34" s="18">
        <f t="shared" si="10"/>
        <v>0</v>
      </c>
      <c r="AG34" s="17"/>
      <c r="AH34" s="17"/>
      <c r="AI34" s="18">
        <f t="shared" si="11"/>
        <v>0</v>
      </c>
      <c r="AJ34" s="17"/>
      <c r="AK34" s="17"/>
      <c r="AL34" s="18">
        <f t="shared" si="12"/>
        <v>0</v>
      </c>
      <c r="AM34" s="17">
        <f t="shared" si="13"/>
        <v>0</v>
      </c>
      <c r="AN34" s="17">
        <f t="shared" si="13"/>
        <v>0</v>
      </c>
      <c r="AO34" s="18">
        <f t="shared" si="14"/>
        <v>0</v>
      </c>
      <c r="AP34" s="17"/>
      <c r="AQ34" s="17"/>
      <c r="AR34" s="18">
        <f t="shared" si="15"/>
        <v>0</v>
      </c>
      <c r="AS34" s="17"/>
      <c r="AT34" s="17"/>
      <c r="AU34" s="18">
        <f t="shared" si="16"/>
        <v>0</v>
      </c>
      <c r="AV34" s="17"/>
      <c r="AW34" s="17"/>
      <c r="AX34" s="18">
        <f t="shared" si="17"/>
        <v>0</v>
      </c>
      <c r="AY34" s="17"/>
      <c r="AZ34" s="17"/>
      <c r="BA34" s="18">
        <f t="shared" si="18"/>
        <v>0</v>
      </c>
      <c r="BB34" s="17"/>
      <c r="BC34" s="17"/>
      <c r="BD34" s="18">
        <f t="shared" si="19"/>
        <v>0</v>
      </c>
      <c r="BE34" s="17"/>
      <c r="BF34" s="17"/>
      <c r="BG34" s="18">
        <f t="shared" si="20"/>
        <v>0</v>
      </c>
      <c r="BH34" s="17"/>
      <c r="BI34" s="17"/>
      <c r="BJ34" s="18">
        <f t="shared" si="21"/>
        <v>0</v>
      </c>
      <c r="BK34" s="17"/>
      <c r="BL34" s="17"/>
      <c r="BM34" s="18">
        <f t="shared" si="22"/>
        <v>0</v>
      </c>
      <c r="BN34" s="17"/>
      <c r="BO34" s="17"/>
      <c r="BP34" s="18">
        <f t="shared" si="23"/>
        <v>0</v>
      </c>
      <c r="BQ34" s="17">
        <f t="shared" si="24"/>
        <v>0</v>
      </c>
      <c r="BR34" s="17">
        <f t="shared" si="25"/>
        <v>0</v>
      </c>
      <c r="BS34" s="18">
        <f t="shared" si="26"/>
        <v>0</v>
      </c>
      <c r="BT34" s="17"/>
      <c r="BU34" s="17"/>
      <c r="BV34" s="18">
        <f t="shared" si="27"/>
        <v>0</v>
      </c>
      <c r="BW34" s="17"/>
      <c r="BX34" s="17"/>
      <c r="BY34" s="18">
        <f t="shared" si="36"/>
        <v>0</v>
      </c>
      <c r="BZ34" s="17">
        <f t="shared" si="28"/>
        <v>0</v>
      </c>
      <c r="CA34" s="17">
        <f t="shared" si="29"/>
        <v>0</v>
      </c>
      <c r="CB34" s="18">
        <f t="shared" si="30"/>
        <v>0</v>
      </c>
      <c r="CC34" s="17"/>
      <c r="CD34" s="17"/>
      <c r="CE34" s="18">
        <f t="shared" si="31"/>
        <v>0</v>
      </c>
      <c r="CF34" s="18">
        <f t="shared" si="32"/>
        <v>4281</v>
      </c>
      <c r="CG34" s="18">
        <f t="shared" si="33"/>
        <v>0</v>
      </c>
      <c r="CH34" s="18">
        <f t="shared" si="34"/>
        <v>4281</v>
      </c>
    </row>
    <row r="35" spans="1:86" s="14" customFormat="1" ht="31.5">
      <c r="A35" s="11">
        <v>18502000000</v>
      </c>
      <c r="B35" s="16" t="s">
        <v>66</v>
      </c>
      <c r="C35" s="17"/>
      <c r="D35" s="17"/>
      <c r="E35" s="18">
        <f t="shared" si="0"/>
        <v>0</v>
      </c>
      <c r="F35" s="17"/>
      <c r="G35" s="17"/>
      <c r="H35" s="18">
        <f t="shared" si="1"/>
        <v>0</v>
      </c>
      <c r="I35" s="17"/>
      <c r="J35" s="17"/>
      <c r="K35" s="18">
        <f t="shared" si="2"/>
        <v>0</v>
      </c>
      <c r="L35" s="17"/>
      <c r="M35" s="17"/>
      <c r="N35" s="18">
        <f t="shared" si="35"/>
        <v>0</v>
      </c>
      <c r="O35" s="17">
        <f t="shared" si="3"/>
        <v>0</v>
      </c>
      <c r="P35" s="17">
        <f t="shared" si="3"/>
        <v>0</v>
      </c>
      <c r="Q35" s="18">
        <f t="shared" si="4"/>
        <v>0</v>
      </c>
      <c r="R35" s="17"/>
      <c r="S35" s="17"/>
      <c r="T35" s="18">
        <f t="shared" si="5"/>
        <v>0</v>
      </c>
      <c r="U35" s="17"/>
      <c r="V35" s="17"/>
      <c r="W35" s="18">
        <f t="shared" si="6"/>
        <v>0</v>
      </c>
      <c r="X35" s="17">
        <f t="shared" si="7"/>
        <v>0</v>
      </c>
      <c r="Y35" s="17">
        <f t="shared" si="7"/>
        <v>0</v>
      </c>
      <c r="Z35" s="18">
        <f t="shared" si="8"/>
        <v>0</v>
      </c>
      <c r="AA35" s="17"/>
      <c r="AB35" s="17"/>
      <c r="AC35" s="18">
        <f t="shared" si="9"/>
        <v>0</v>
      </c>
      <c r="AD35" s="17"/>
      <c r="AE35" s="17"/>
      <c r="AF35" s="18">
        <f t="shared" si="10"/>
        <v>0</v>
      </c>
      <c r="AG35" s="17"/>
      <c r="AH35" s="17"/>
      <c r="AI35" s="18">
        <f t="shared" si="11"/>
        <v>0</v>
      </c>
      <c r="AJ35" s="17"/>
      <c r="AK35" s="17"/>
      <c r="AL35" s="18">
        <f t="shared" si="12"/>
        <v>0</v>
      </c>
      <c r="AM35" s="17">
        <f t="shared" si="13"/>
        <v>0</v>
      </c>
      <c r="AN35" s="17">
        <f t="shared" si="13"/>
        <v>0</v>
      </c>
      <c r="AO35" s="18">
        <f t="shared" si="14"/>
        <v>0</v>
      </c>
      <c r="AP35" s="17"/>
      <c r="AQ35" s="17"/>
      <c r="AR35" s="18">
        <f t="shared" si="15"/>
        <v>0</v>
      </c>
      <c r="AS35" s="17"/>
      <c r="AT35" s="17"/>
      <c r="AU35" s="18">
        <f t="shared" si="16"/>
        <v>0</v>
      </c>
      <c r="AV35" s="17"/>
      <c r="AW35" s="17"/>
      <c r="AX35" s="18">
        <f t="shared" si="17"/>
        <v>0</v>
      </c>
      <c r="AY35" s="17"/>
      <c r="AZ35" s="17"/>
      <c r="BA35" s="18">
        <f t="shared" si="18"/>
        <v>0</v>
      </c>
      <c r="BB35" s="17"/>
      <c r="BC35" s="17"/>
      <c r="BD35" s="18">
        <f t="shared" si="19"/>
        <v>0</v>
      </c>
      <c r="BE35" s="17"/>
      <c r="BF35" s="17"/>
      <c r="BG35" s="18">
        <f t="shared" si="20"/>
        <v>0</v>
      </c>
      <c r="BH35" s="17"/>
      <c r="BI35" s="17"/>
      <c r="BJ35" s="18">
        <f t="shared" si="21"/>
        <v>0</v>
      </c>
      <c r="BK35" s="17"/>
      <c r="BL35" s="17"/>
      <c r="BM35" s="18">
        <f t="shared" si="22"/>
        <v>0</v>
      </c>
      <c r="BN35" s="17"/>
      <c r="BO35" s="17"/>
      <c r="BP35" s="18">
        <f t="shared" si="23"/>
        <v>0</v>
      </c>
      <c r="BQ35" s="17">
        <f t="shared" si="24"/>
        <v>0</v>
      </c>
      <c r="BR35" s="17">
        <f t="shared" si="25"/>
        <v>0</v>
      </c>
      <c r="BS35" s="18">
        <f t="shared" si="26"/>
        <v>0</v>
      </c>
      <c r="BT35" s="17"/>
      <c r="BU35" s="17"/>
      <c r="BV35" s="18">
        <f t="shared" si="27"/>
        <v>0</v>
      </c>
      <c r="BW35" s="17"/>
      <c r="BX35" s="17"/>
      <c r="BY35" s="18">
        <f t="shared" si="36"/>
        <v>0</v>
      </c>
      <c r="BZ35" s="17">
        <f t="shared" si="28"/>
        <v>0</v>
      </c>
      <c r="CA35" s="17">
        <f t="shared" si="29"/>
        <v>0</v>
      </c>
      <c r="CB35" s="18">
        <f t="shared" si="30"/>
        <v>0</v>
      </c>
      <c r="CC35" s="17"/>
      <c r="CD35" s="17"/>
      <c r="CE35" s="18">
        <f t="shared" si="31"/>
        <v>0</v>
      </c>
      <c r="CF35" s="18">
        <f t="shared" si="32"/>
        <v>0</v>
      </c>
      <c r="CG35" s="18">
        <f t="shared" si="33"/>
        <v>0</v>
      </c>
      <c r="CH35" s="18">
        <f t="shared" si="34"/>
        <v>0</v>
      </c>
    </row>
    <row r="36" spans="1:86" ht="15.75">
      <c r="A36" s="19" t="s">
        <v>1</v>
      </c>
      <c r="B36" s="20" t="s">
        <v>2</v>
      </c>
      <c r="C36" s="18">
        <f aca="true" t="shared" si="37" ref="C36:CH36">SUM(C18:C35)</f>
        <v>434900</v>
      </c>
      <c r="D36" s="18">
        <f t="shared" si="37"/>
        <v>0</v>
      </c>
      <c r="E36" s="18">
        <f t="shared" si="37"/>
        <v>434900</v>
      </c>
      <c r="F36" s="18">
        <f aca="true" t="shared" si="38" ref="F36:K36">SUM(F18:F35)</f>
        <v>0</v>
      </c>
      <c r="G36" s="18">
        <f t="shared" si="38"/>
        <v>0</v>
      </c>
      <c r="H36" s="18">
        <f t="shared" si="38"/>
        <v>0</v>
      </c>
      <c r="I36" s="18">
        <f t="shared" si="38"/>
        <v>42285</v>
      </c>
      <c r="J36" s="18">
        <f t="shared" si="38"/>
        <v>0</v>
      </c>
      <c r="K36" s="18">
        <f t="shared" si="38"/>
        <v>42285</v>
      </c>
      <c r="L36" s="18">
        <f>SUM(L18:L35)</f>
        <v>1240100</v>
      </c>
      <c r="M36" s="18">
        <f>SUM(M18:M35)</f>
        <v>0</v>
      </c>
      <c r="N36" s="18">
        <f>SUM(N18:N35)</f>
        <v>1240100</v>
      </c>
      <c r="O36" s="18">
        <f t="shared" si="37"/>
        <v>8040618</v>
      </c>
      <c r="P36" s="18">
        <f t="shared" si="37"/>
        <v>0</v>
      </c>
      <c r="Q36" s="18">
        <f t="shared" si="37"/>
        <v>8040618</v>
      </c>
      <c r="R36" s="18">
        <f t="shared" si="37"/>
        <v>6999620</v>
      </c>
      <c r="S36" s="18">
        <f t="shared" si="37"/>
        <v>0</v>
      </c>
      <c r="T36" s="18">
        <f t="shared" si="37"/>
        <v>6999620</v>
      </c>
      <c r="U36" s="18">
        <f t="shared" si="37"/>
        <v>679004</v>
      </c>
      <c r="V36" s="18">
        <f t="shared" si="37"/>
        <v>0</v>
      </c>
      <c r="W36" s="18">
        <f t="shared" si="37"/>
        <v>679004</v>
      </c>
      <c r="X36" s="18">
        <f t="shared" si="37"/>
        <v>145310</v>
      </c>
      <c r="Y36" s="18">
        <f t="shared" si="37"/>
        <v>0</v>
      </c>
      <c r="Z36" s="18">
        <f t="shared" si="37"/>
        <v>145310</v>
      </c>
      <c r="AA36" s="18">
        <f t="shared" si="37"/>
        <v>116890</v>
      </c>
      <c r="AB36" s="18">
        <f t="shared" si="37"/>
        <v>0</v>
      </c>
      <c r="AC36" s="18">
        <f t="shared" si="37"/>
        <v>116890</v>
      </c>
      <c r="AD36" s="18">
        <f t="shared" si="37"/>
        <v>28420</v>
      </c>
      <c r="AE36" s="18">
        <f t="shared" si="37"/>
        <v>0</v>
      </c>
      <c r="AF36" s="18">
        <f t="shared" si="37"/>
        <v>28420</v>
      </c>
      <c r="AG36" s="18">
        <f t="shared" si="37"/>
        <v>200000</v>
      </c>
      <c r="AH36" s="18">
        <f t="shared" si="37"/>
        <v>0</v>
      </c>
      <c r="AI36" s="18">
        <f t="shared" si="37"/>
        <v>200000</v>
      </c>
      <c r="AJ36" s="18">
        <f>SUM(AJ18:AJ35)</f>
        <v>16684</v>
      </c>
      <c r="AK36" s="18">
        <f>SUM(AK18:AK35)</f>
        <v>0</v>
      </c>
      <c r="AL36" s="18">
        <f>SUM(AL18:AL35)</f>
        <v>16684</v>
      </c>
      <c r="AM36" s="18">
        <f t="shared" si="37"/>
        <v>496641</v>
      </c>
      <c r="AN36" s="18">
        <f t="shared" si="37"/>
        <v>0</v>
      </c>
      <c r="AO36" s="18">
        <f t="shared" si="37"/>
        <v>496641</v>
      </c>
      <c r="AP36" s="18">
        <f t="shared" si="37"/>
        <v>351591</v>
      </c>
      <c r="AQ36" s="18">
        <f t="shared" si="37"/>
        <v>0</v>
      </c>
      <c r="AR36" s="18">
        <f t="shared" si="37"/>
        <v>351591</v>
      </c>
      <c r="AS36" s="18">
        <f t="shared" si="37"/>
        <v>0</v>
      </c>
      <c r="AT36" s="18">
        <f t="shared" si="37"/>
        <v>0</v>
      </c>
      <c r="AU36" s="18">
        <f t="shared" si="37"/>
        <v>0</v>
      </c>
      <c r="AV36" s="18">
        <f t="shared" si="37"/>
        <v>0</v>
      </c>
      <c r="AW36" s="18">
        <f t="shared" si="37"/>
        <v>0</v>
      </c>
      <c r="AX36" s="18">
        <f>SUM(AX18:AX35)</f>
        <v>0</v>
      </c>
      <c r="AY36" s="18">
        <f t="shared" si="37"/>
        <v>6040</v>
      </c>
      <c r="AZ36" s="18">
        <f t="shared" si="37"/>
        <v>0</v>
      </c>
      <c r="BA36" s="18">
        <f t="shared" si="37"/>
        <v>6040</v>
      </c>
      <c r="BB36" s="18">
        <f t="shared" si="37"/>
        <v>83310</v>
      </c>
      <c r="BC36" s="18">
        <f t="shared" si="37"/>
        <v>0</v>
      </c>
      <c r="BD36" s="18">
        <f t="shared" si="37"/>
        <v>83310</v>
      </c>
      <c r="BE36" s="18">
        <f t="shared" si="37"/>
        <v>3700</v>
      </c>
      <c r="BF36" s="18">
        <f t="shared" si="37"/>
        <v>0</v>
      </c>
      <c r="BG36" s="18">
        <f t="shared" si="37"/>
        <v>3700</v>
      </c>
      <c r="BH36" s="18">
        <f t="shared" si="37"/>
        <v>15000</v>
      </c>
      <c r="BI36" s="18">
        <f t="shared" si="37"/>
        <v>0</v>
      </c>
      <c r="BJ36" s="18">
        <f t="shared" si="37"/>
        <v>15000</v>
      </c>
      <c r="BK36" s="18">
        <f t="shared" si="37"/>
        <v>37000</v>
      </c>
      <c r="BL36" s="18">
        <f t="shared" si="37"/>
        <v>0</v>
      </c>
      <c r="BM36" s="18">
        <f t="shared" si="37"/>
        <v>37000</v>
      </c>
      <c r="BN36" s="18">
        <f t="shared" si="37"/>
        <v>2300000</v>
      </c>
      <c r="BO36" s="18">
        <f t="shared" si="37"/>
        <v>0</v>
      </c>
      <c r="BP36" s="18">
        <f t="shared" si="37"/>
        <v>2300000</v>
      </c>
      <c r="BQ36" s="18">
        <f t="shared" si="37"/>
        <v>350000</v>
      </c>
      <c r="BR36" s="18">
        <f t="shared" si="37"/>
        <v>0</v>
      </c>
      <c r="BS36" s="18">
        <f t="shared" si="37"/>
        <v>350000</v>
      </c>
      <c r="BT36" s="18">
        <f t="shared" si="37"/>
        <v>250000</v>
      </c>
      <c r="BU36" s="18">
        <f t="shared" si="37"/>
        <v>0</v>
      </c>
      <c r="BV36" s="18">
        <f t="shared" si="37"/>
        <v>250000</v>
      </c>
      <c r="BW36" s="18">
        <f>SUM(BW18:BW35)</f>
        <v>100000</v>
      </c>
      <c r="BX36" s="18">
        <f>SUM(BX18:BX35)</f>
        <v>0</v>
      </c>
      <c r="BY36" s="18">
        <f>SUM(BY18:BY35)</f>
        <v>100000</v>
      </c>
      <c r="BZ36" s="18">
        <f aca="true" t="shared" si="39" ref="BZ36:CE36">SUM(BZ18:BZ35)</f>
        <v>0</v>
      </c>
      <c r="CA36" s="18">
        <f t="shared" si="39"/>
        <v>0</v>
      </c>
      <c r="CB36" s="18">
        <f t="shared" si="39"/>
        <v>0</v>
      </c>
      <c r="CC36" s="18">
        <f t="shared" si="39"/>
        <v>0</v>
      </c>
      <c r="CD36" s="18">
        <f t="shared" si="39"/>
        <v>0</v>
      </c>
      <c r="CE36" s="18">
        <f t="shared" si="39"/>
        <v>0</v>
      </c>
      <c r="CF36" s="18">
        <f t="shared" si="37"/>
        <v>12904544</v>
      </c>
      <c r="CG36" s="18">
        <f t="shared" si="37"/>
        <v>0</v>
      </c>
      <c r="CH36" s="18">
        <f t="shared" si="37"/>
        <v>12904544</v>
      </c>
    </row>
    <row r="37" spans="1:86" s="41" customFormat="1" ht="26.25" customHeight="1">
      <c r="A37" s="51"/>
      <c r="E37" s="50"/>
      <c r="K37" s="50"/>
      <c r="N37" s="50"/>
      <c r="Q37" s="50"/>
      <c r="AO37" s="50"/>
      <c r="AR37" s="50"/>
      <c r="BA37" s="50"/>
      <c r="BD37" s="50"/>
      <c r="BG37" s="50"/>
      <c r="BJ37" s="50"/>
      <c r="BM37" s="50"/>
      <c r="BP37" s="50"/>
      <c r="BS37" s="50"/>
      <c r="CH37" s="50"/>
    </row>
    <row r="38" spans="1:86" ht="37.5">
      <c r="A38" s="28"/>
      <c r="B38" s="29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BR38" s="40"/>
      <c r="BS38" s="40"/>
      <c r="BT38" s="41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52" t="s">
        <v>114</v>
      </c>
      <c r="CG38" s="53"/>
      <c r="CH38" s="54" t="s">
        <v>115</v>
      </c>
    </row>
  </sheetData>
  <sheetProtection/>
  <mergeCells count="82">
    <mergeCell ref="F13:H15"/>
    <mergeCell ref="BN11:BY11"/>
    <mergeCell ref="BN10:BY10"/>
    <mergeCell ref="BB16:BD16"/>
    <mergeCell ref="BT14:BV15"/>
    <mergeCell ref="BQ13:BS15"/>
    <mergeCell ref="BK16:BM16"/>
    <mergeCell ref="BE16:BG16"/>
    <mergeCell ref="BH16:BJ16"/>
    <mergeCell ref="BN13:BP15"/>
    <mergeCell ref="AG10:AR10"/>
    <mergeCell ref="AG11:AR11"/>
    <mergeCell ref="BB14:BD15"/>
    <mergeCell ref="BE14:BG15"/>
    <mergeCell ref="U13:AF13"/>
    <mergeCell ref="AA14:AF14"/>
    <mergeCell ref="AY10:BM10"/>
    <mergeCell ref="AY13:BA13"/>
    <mergeCell ref="AY16:BA16"/>
    <mergeCell ref="C10:T10"/>
    <mergeCell ref="F11:T11"/>
    <mergeCell ref="F12:T12"/>
    <mergeCell ref="U10:AF10"/>
    <mergeCell ref="U11:AF11"/>
    <mergeCell ref="C16:E16"/>
    <mergeCell ref="C13:E15"/>
    <mergeCell ref="U12:AF12"/>
    <mergeCell ref="C11:E12"/>
    <mergeCell ref="O13:Q15"/>
    <mergeCell ref="R14:T15"/>
    <mergeCell ref="I13:K15"/>
    <mergeCell ref="I16:K16"/>
    <mergeCell ref="R13:T13"/>
    <mergeCell ref="R16:T16"/>
    <mergeCell ref="L13:N15"/>
    <mergeCell ref="L16:N16"/>
    <mergeCell ref="F16:H16"/>
    <mergeCell ref="X14:Z15"/>
    <mergeCell ref="U14:W15"/>
    <mergeCell ref="AJ14:AL15"/>
    <mergeCell ref="AJ16:AL16"/>
    <mergeCell ref="AG14:AI15"/>
    <mergeCell ref="AD15:AF15"/>
    <mergeCell ref="AA15:AC15"/>
    <mergeCell ref="O16:Q16"/>
    <mergeCell ref="U16:AF16"/>
    <mergeCell ref="A9:CH9"/>
    <mergeCell ref="A10:A17"/>
    <mergeCell ref="B10:B17"/>
    <mergeCell ref="BH14:BJ15"/>
    <mergeCell ref="BK14:BM15"/>
    <mergeCell ref="AP14:AR15"/>
    <mergeCell ref="AS14:AU15"/>
    <mergeCell ref="AV14:AX15"/>
    <mergeCell ref="AY14:BA15"/>
    <mergeCell ref="AP13:AR13"/>
    <mergeCell ref="AM16:AO16"/>
    <mergeCell ref="AG12:AR12"/>
    <mergeCell ref="AY12:BM12"/>
    <mergeCell ref="AY11:BM11"/>
    <mergeCell ref="AS16:AU16"/>
    <mergeCell ref="AV16:AX16"/>
    <mergeCell ref="AP16:AR16"/>
    <mergeCell ref="AM13:AO15"/>
    <mergeCell ref="AG16:AI16"/>
    <mergeCell ref="AG13:AL13"/>
    <mergeCell ref="CC13:CE13"/>
    <mergeCell ref="CC14:CE15"/>
    <mergeCell ref="BN12:BP12"/>
    <mergeCell ref="BB13:BM13"/>
    <mergeCell ref="BW14:BY15"/>
    <mergeCell ref="BQ12:BY12"/>
    <mergeCell ref="BZ16:CB16"/>
    <mergeCell ref="CC16:CE16"/>
    <mergeCell ref="BZ11:CE11"/>
    <mergeCell ref="BZ10:CH10"/>
    <mergeCell ref="CF11:CH16"/>
    <mergeCell ref="BN16:BP16"/>
    <mergeCell ref="BT13:BY13"/>
    <mergeCell ref="BQ16:BY16"/>
    <mergeCell ref="BZ12:CE12"/>
    <mergeCell ref="BZ13:CB15"/>
  </mergeCells>
  <printOptions/>
  <pageMargins left="0.1968503937007874" right="0.1968503937007874" top="0.5905511811023623" bottom="0.1968503937007874" header="0" footer="0"/>
  <pageSetup horizontalDpi="600" verticalDpi="600" orientation="landscape" paperSize="9" scale="52" r:id="rId1"/>
  <colBreaks count="5" manualBreakCount="5">
    <brk id="20" max="36" man="1"/>
    <brk id="32" max="36" man="1"/>
    <brk id="44" max="37" man="1"/>
    <brk id="65" max="37" man="1"/>
    <brk id="77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2020-12-23T08:42:20Z</cp:lastPrinted>
  <dcterms:created xsi:type="dcterms:W3CDTF">2018-09-25T07:07:29Z</dcterms:created>
  <dcterms:modified xsi:type="dcterms:W3CDTF">2020-12-31T14:21:29Z</dcterms:modified>
  <cp:category/>
  <cp:version/>
  <cp:contentType/>
  <cp:contentStatus/>
</cp:coreProperties>
</file>