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 (2)" sheetId="1" r:id="rId1"/>
  </sheets>
  <definedNames>
    <definedName name="_xlnm.Print_Titles" localSheetId="0">'2017 (2)'!$8:$10</definedName>
  </definedNames>
  <calcPr fullCalcOnLoad="1"/>
</workbook>
</file>

<file path=xl/sharedStrings.xml><?xml version="1.0" encoding="utf-8"?>
<sst xmlns="http://schemas.openxmlformats.org/spreadsheetml/2006/main" count="37" uniqueCount="34">
  <si>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</si>
  <si>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</si>
  <si>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</si>
  <si>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</si>
  <si>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</si>
  <si>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</si>
  <si>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</si>
  <si>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Неподаткові надходження </t>
  </si>
  <si>
    <t>Власні надходження бюджетних установ</t>
  </si>
  <si>
    <t>Всього доходів</t>
  </si>
  <si>
    <t>Разом доходів</t>
  </si>
  <si>
    <t xml:space="preserve">Офіційні трансферти </t>
  </si>
  <si>
    <t>до пояснювальної записки рішення</t>
  </si>
  <si>
    <t>Податок та збір на доходи фізичних осіб</t>
  </si>
  <si>
    <t>Базова дотація</t>
  </si>
  <si>
    <t>5=(гр.3+гр.4)</t>
  </si>
  <si>
    <t>8=(гр.6+гр.7)</t>
  </si>
  <si>
    <t>тис.грн.</t>
  </si>
  <si>
    <t>Додаток  1</t>
  </si>
  <si>
    <t>Додаткова лотація з державного бюджету місцевим бюджетам на фінансування переданих з державного бюджету видатків з утримання закладів освіти та охорони здоров`я</t>
  </si>
  <si>
    <t>2020 рік</t>
  </si>
  <si>
    <t xml:space="preserve"> Надходження від орендної плати за користування цілісним майновим комплексом</t>
  </si>
  <si>
    <t xml:space="preserve"> </t>
  </si>
  <si>
    <t>Інші надходження</t>
  </si>
  <si>
    <t>2021 рік</t>
  </si>
  <si>
    <t>Субвенції з державного бюджету місцевим бюджетам</t>
  </si>
  <si>
    <t>Субвенції з місцевих бюджетів іншим місцевим бюджетам</t>
  </si>
  <si>
    <t>К. БАРДАКОВА</t>
  </si>
  <si>
    <t>Дотації з державного бюджету місцевим бюджетам</t>
  </si>
  <si>
    <t>Дотації з місцевих бюджетів іншим місцевим бюджетам</t>
  </si>
  <si>
    <t>ДОХОДИ   РАЙОННОГО  БЮДЖЕТУ НА  2020-2021 РОКИ</t>
  </si>
  <si>
    <t>Начальник фінансового  управління</t>
  </si>
  <si>
    <t>районної ради</t>
  </si>
  <si>
    <t>від 21 грудня 2018 року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</si>
</sst>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208" fontId="4" fillId="0" borderId="10" xfId="0" applyNumberFormat="1" applyFont="1" applyBorder="1" applyAlignment="1">
      <alignment/>
    </xf>
    <xf numFmtId="208" fontId="12" fillId="0" borderId="1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208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zoomScaleSheetLayoutView="75" zoomScalePageLayoutView="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" sqref="I5"/>
    </sheetView>
  </sheetViews>
  <sheetFormatPr defaultColWidth="9.140625" defaultRowHeight="12.75"/>
  <cols>
    <col min="1" max="1" width="18.8515625" style="0" customWidth="1"/>
    <col min="2" max="2" width="104.00390625" style="0" customWidth="1"/>
    <col min="3" max="3" width="15.8515625" style="0" customWidth="1"/>
    <col min="4" max="4" width="14.57421875" style="0" customWidth="1"/>
    <col min="5" max="5" width="17.28125" style="0" customWidth="1"/>
    <col min="6" max="6" width="16.57421875" style="0" customWidth="1"/>
    <col min="7" max="7" width="13.7109375" style="0" customWidth="1"/>
    <col min="8" max="8" width="16.28125" style="0" customWidth="1"/>
  </cols>
  <sheetData>
    <row r="1" spans="5:7" ht="15.75">
      <c r="E1" s="1"/>
      <c r="F1" s="17" t="s">
        <v>18</v>
      </c>
      <c r="G1" s="17" t="s">
        <v>22</v>
      </c>
    </row>
    <row r="2" spans="5:7" ht="15.75">
      <c r="E2" s="1"/>
      <c r="F2" s="17" t="s">
        <v>12</v>
      </c>
      <c r="G2" s="17"/>
    </row>
    <row r="3" spans="5:8" ht="15.75">
      <c r="E3" s="1"/>
      <c r="F3" s="21" t="s">
        <v>32</v>
      </c>
      <c r="G3" s="21" t="s">
        <v>33</v>
      </c>
      <c r="H3" s="17"/>
    </row>
    <row r="4" spans="4:5" ht="20.25" customHeight="1">
      <c r="D4" s="1"/>
      <c r="E4" s="1"/>
    </row>
    <row r="5" spans="1:8" ht="29.25" customHeight="1">
      <c r="A5" s="30" t="s">
        <v>30</v>
      </c>
      <c r="B5" s="30"/>
      <c r="C5" s="30"/>
      <c r="D5" s="30"/>
      <c r="E5" s="30"/>
      <c r="F5" s="30"/>
      <c r="G5" s="30"/>
      <c r="H5" s="30"/>
    </row>
    <row r="6" ht="13.5" customHeight="1">
      <c r="H6" s="18" t="s">
        <v>17</v>
      </c>
    </row>
    <row r="7" spans="1:8" ht="21.75" customHeight="1">
      <c r="A7" s="31" t="s">
        <v>0</v>
      </c>
      <c r="B7" s="24" t="s">
        <v>1</v>
      </c>
      <c r="C7" s="34" t="s">
        <v>20</v>
      </c>
      <c r="D7" s="35"/>
      <c r="E7" s="36"/>
      <c r="F7" s="34" t="s">
        <v>24</v>
      </c>
      <c r="G7" s="35"/>
      <c r="H7" s="36"/>
    </row>
    <row r="8" spans="1:8" ht="14.25" customHeight="1">
      <c r="A8" s="32"/>
      <c r="B8" s="24"/>
      <c r="C8" s="24" t="s">
        <v>2</v>
      </c>
      <c r="D8" s="25" t="s">
        <v>3</v>
      </c>
      <c r="E8" s="27" t="s">
        <v>4</v>
      </c>
      <c r="F8" s="24" t="s">
        <v>2</v>
      </c>
      <c r="G8" s="25" t="s">
        <v>3</v>
      </c>
      <c r="H8" s="27" t="s">
        <v>4</v>
      </c>
    </row>
    <row r="9" spans="1:8" ht="43.5" customHeight="1">
      <c r="A9" s="33"/>
      <c r="B9" s="24"/>
      <c r="C9" s="24"/>
      <c r="D9" s="26"/>
      <c r="E9" s="27"/>
      <c r="F9" s="24"/>
      <c r="G9" s="26"/>
      <c r="H9" s="27"/>
    </row>
    <row r="10" spans="1:8" s="6" customFormat="1" ht="18.75">
      <c r="A10" s="9">
        <v>1</v>
      </c>
      <c r="B10" s="9">
        <v>2</v>
      </c>
      <c r="C10" s="9">
        <v>3</v>
      </c>
      <c r="D10" s="9">
        <v>4</v>
      </c>
      <c r="E10" s="9" t="s">
        <v>15</v>
      </c>
      <c r="F10" s="9">
        <v>6</v>
      </c>
      <c r="G10" s="9">
        <v>7</v>
      </c>
      <c r="H10" s="9" t="s">
        <v>16</v>
      </c>
    </row>
    <row r="11" spans="1:8" ht="18.75">
      <c r="A11" s="10">
        <v>10000000</v>
      </c>
      <c r="B11" s="11" t="s">
        <v>5</v>
      </c>
      <c r="C11" s="19">
        <f>C12</f>
        <v>27915.8</v>
      </c>
      <c r="D11" s="19"/>
      <c r="E11" s="19">
        <f>C11+D11</f>
        <v>27915.8</v>
      </c>
      <c r="F11" s="19">
        <f>F12</f>
        <v>29311.59</v>
      </c>
      <c r="G11" s="19"/>
      <c r="H11" s="19">
        <f aca="true" t="shared" si="0" ref="H11:H26">F11+G11</f>
        <v>29311.59</v>
      </c>
    </row>
    <row r="12" spans="1:8" ht="37.5">
      <c r="A12" s="10">
        <v>11000000</v>
      </c>
      <c r="B12" s="12" t="s">
        <v>6</v>
      </c>
      <c r="C12" s="19">
        <f>C13</f>
        <v>27915.8</v>
      </c>
      <c r="D12" s="19"/>
      <c r="E12" s="19">
        <f aca="true" t="shared" si="1" ref="E12:E26">C12+D12</f>
        <v>27915.8</v>
      </c>
      <c r="F12" s="19">
        <f>F13</f>
        <v>29311.59</v>
      </c>
      <c r="G12" s="19"/>
      <c r="H12" s="19">
        <f t="shared" si="0"/>
        <v>29311.59</v>
      </c>
    </row>
    <row r="13" spans="1:8" ht="18.75">
      <c r="A13" s="13">
        <v>11010000</v>
      </c>
      <c r="B13" s="14" t="s">
        <v>13</v>
      </c>
      <c r="C13" s="20">
        <v>27915.8</v>
      </c>
      <c r="D13" s="20"/>
      <c r="E13" s="19">
        <f t="shared" si="1"/>
        <v>27915.8</v>
      </c>
      <c r="F13" s="20">
        <f>C13*105%</f>
        <v>29311.59</v>
      </c>
      <c r="G13" s="20"/>
      <c r="H13" s="19">
        <f t="shared" si="0"/>
        <v>29311.59</v>
      </c>
    </row>
    <row r="14" spans="1:8" ht="18.75">
      <c r="A14" s="10">
        <v>20000000</v>
      </c>
      <c r="B14" s="11" t="s">
        <v>7</v>
      </c>
      <c r="C14" s="19">
        <f>+C15+C16+C17</f>
        <v>54.6</v>
      </c>
      <c r="D14" s="19">
        <f>+D15+D16+D17</f>
        <v>1209.2</v>
      </c>
      <c r="E14" s="19">
        <f t="shared" si="1"/>
        <v>1263.8</v>
      </c>
      <c r="F14" s="19">
        <f>+F15+F16+F17</f>
        <v>57.33</v>
      </c>
      <c r="G14" s="19">
        <f>+G15+G16+G17</f>
        <v>1269.66</v>
      </c>
      <c r="H14" s="19">
        <f t="shared" si="0"/>
        <v>1326.99</v>
      </c>
    </row>
    <row r="15" spans="1:8" ht="16.5" customHeight="1">
      <c r="A15" s="13">
        <v>22080000</v>
      </c>
      <c r="B15" s="22" t="s">
        <v>21</v>
      </c>
      <c r="C15" s="20">
        <v>52.5</v>
      </c>
      <c r="D15" s="20"/>
      <c r="E15" s="20">
        <f t="shared" si="1"/>
        <v>52.5</v>
      </c>
      <c r="F15" s="20">
        <f>C15*105%</f>
        <v>55.125</v>
      </c>
      <c r="G15" s="20"/>
      <c r="H15" s="20">
        <f t="shared" si="0"/>
        <v>55.125</v>
      </c>
    </row>
    <row r="16" spans="1:8" ht="16.5" customHeight="1">
      <c r="A16" s="13">
        <v>24060000</v>
      </c>
      <c r="B16" s="22" t="s">
        <v>23</v>
      </c>
      <c r="C16" s="20">
        <v>2.1</v>
      </c>
      <c r="D16" s="20"/>
      <c r="E16" s="20">
        <f t="shared" si="1"/>
        <v>2.1</v>
      </c>
      <c r="F16" s="20">
        <f>C16*105%</f>
        <v>2.205</v>
      </c>
      <c r="G16" s="20"/>
      <c r="H16" s="20">
        <f t="shared" si="0"/>
        <v>2.205</v>
      </c>
    </row>
    <row r="17" spans="1:8" ht="18.75">
      <c r="A17" s="10">
        <v>25000000</v>
      </c>
      <c r="B17" s="16" t="s">
        <v>8</v>
      </c>
      <c r="C17" s="19"/>
      <c r="D17" s="19">
        <v>1209.2</v>
      </c>
      <c r="E17" s="19">
        <f t="shared" si="1"/>
        <v>1209.2</v>
      </c>
      <c r="F17" s="19">
        <f>C17*105/100</f>
        <v>0</v>
      </c>
      <c r="G17" s="23">
        <f>D17*105%</f>
        <v>1269.66</v>
      </c>
      <c r="H17" s="19">
        <f t="shared" si="0"/>
        <v>1269.66</v>
      </c>
    </row>
    <row r="18" spans="1:8" ht="18.75">
      <c r="A18" s="10"/>
      <c r="B18" s="16" t="s">
        <v>10</v>
      </c>
      <c r="C18" s="19">
        <f>C11+C14</f>
        <v>27970.399999999998</v>
      </c>
      <c r="D18" s="19">
        <f>D11+D14</f>
        <v>1209.2</v>
      </c>
      <c r="E18" s="19">
        <f t="shared" si="1"/>
        <v>29179.6</v>
      </c>
      <c r="F18" s="19">
        <f>F11+F14</f>
        <v>29368.920000000002</v>
      </c>
      <c r="G18" s="19">
        <f>G11+G14</f>
        <v>1269.66</v>
      </c>
      <c r="H18" s="19">
        <f t="shared" si="0"/>
        <v>30638.58</v>
      </c>
    </row>
    <row r="19" spans="1:8" ht="18.75">
      <c r="A19" s="10">
        <v>40000000</v>
      </c>
      <c r="B19" s="11" t="s">
        <v>11</v>
      </c>
      <c r="C19" s="19">
        <f>C20+C22+C24+C25</f>
        <v>143063.5</v>
      </c>
      <c r="D19" s="19">
        <f>D20+D24</f>
        <v>0</v>
      </c>
      <c r="E19" s="19">
        <f t="shared" si="1"/>
        <v>143063.5</v>
      </c>
      <c r="F19" s="19">
        <f>F20+F22+F24+F25</f>
        <v>150216.675</v>
      </c>
      <c r="G19" s="19">
        <f>D19*104/100</f>
        <v>0</v>
      </c>
      <c r="H19" s="19">
        <f t="shared" si="0"/>
        <v>150216.675</v>
      </c>
    </row>
    <row r="20" spans="1:8" ht="18.75">
      <c r="A20" s="10">
        <v>41020000</v>
      </c>
      <c r="B20" s="15" t="s">
        <v>28</v>
      </c>
      <c r="C20" s="19">
        <f>C21</f>
        <v>12238.6</v>
      </c>
      <c r="D20" s="19">
        <f>SUM(D21:D21)</f>
        <v>0</v>
      </c>
      <c r="E20" s="19">
        <f t="shared" si="1"/>
        <v>12238.6</v>
      </c>
      <c r="F20" s="19">
        <f>F21</f>
        <v>12850.53</v>
      </c>
      <c r="G20" s="19">
        <f>SUM(G21:G21)</f>
        <v>0</v>
      </c>
      <c r="H20" s="19">
        <f t="shared" si="0"/>
        <v>12850.53</v>
      </c>
    </row>
    <row r="21" spans="1:8" ht="18.75">
      <c r="A21" s="13">
        <v>41020100</v>
      </c>
      <c r="B21" s="14" t="s">
        <v>14</v>
      </c>
      <c r="C21" s="20">
        <v>12238.6</v>
      </c>
      <c r="D21" s="20"/>
      <c r="E21" s="19">
        <f t="shared" si="1"/>
        <v>12238.6</v>
      </c>
      <c r="F21" s="20">
        <f>C21*105%</f>
        <v>12850.53</v>
      </c>
      <c r="G21" s="20"/>
      <c r="H21" s="19">
        <f t="shared" si="0"/>
        <v>12850.53</v>
      </c>
    </row>
    <row r="22" spans="1:8" ht="18.75">
      <c r="A22" s="10">
        <v>41040000</v>
      </c>
      <c r="B22" s="15" t="s">
        <v>29</v>
      </c>
      <c r="C22" s="19">
        <f>C23</f>
        <v>13767.7</v>
      </c>
      <c r="D22" s="20"/>
      <c r="E22" s="19">
        <f t="shared" si="1"/>
        <v>13767.7</v>
      </c>
      <c r="F22" s="19">
        <f>F23</f>
        <v>14456.085000000001</v>
      </c>
      <c r="G22" s="20"/>
      <c r="H22" s="19">
        <f t="shared" si="0"/>
        <v>14456.085000000001</v>
      </c>
    </row>
    <row r="23" spans="1:8" ht="58.5" customHeight="1">
      <c r="A23" s="13">
        <v>41040200</v>
      </c>
      <c r="B23" s="14" t="s">
        <v>19</v>
      </c>
      <c r="C23" s="20">
        <v>13767.7</v>
      </c>
      <c r="D23" s="20"/>
      <c r="E23" s="19">
        <f t="shared" si="1"/>
        <v>13767.7</v>
      </c>
      <c r="F23" s="20">
        <f>C23*105%</f>
        <v>14456.085000000001</v>
      </c>
      <c r="G23" s="20"/>
      <c r="H23" s="19">
        <f t="shared" si="0"/>
        <v>14456.085000000001</v>
      </c>
    </row>
    <row r="24" spans="1:8" ht="18.75">
      <c r="A24" s="10">
        <v>41030000</v>
      </c>
      <c r="B24" s="15" t="s">
        <v>25</v>
      </c>
      <c r="C24" s="19">
        <f>47030.2-1952.7</f>
        <v>45077.5</v>
      </c>
      <c r="D24" s="19"/>
      <c r="E24" s="19">
        <f t="shared" si="1"/>
        <v>45077.5</v>
      </c>
      <c r="F24" s="19">
        <f>C24*105%</f>
        <v>47331.375</v>
      </c>
      <c r="G24" s="19"/>
      <c r="H24" s="19">
        <f t="shared" si="0"/>
        <v>47331.375</v>
      </c>
    </row>
    <row r="25" spans="1:8" ht="18.75">
      <c r="A25" s="10">
        <v>41050000</v>
      </c>
      <c r="B25" s="15" t="s">
        <v>26</v>
      </c>
      <c r="C25" s="19">
        <v>71979.7</v>
      </c>
      <c r="D25" s="19"/>
      <c r="E25" s="19">
        <f t="shared" si="1"/>
        <v>71979.7</v>
      </c>
      <c r="F25" s="19">
        <f>C25*105%</f>
        <v>75578.685</v>
      </c>
      <c r="G25" s="19"/>
      <c r="H25" s="19">
        <f t="shared" si="0"/>
        <v>75578.685</v>
      </c>
    </row>
    <row r="26" spans="1:8" ht="27" customHeight="1">
      <c r="A26" s="28" t="s">
        <v>9</v>
      </c>
      <c r="B26" s="29"/>
      <c r="C26" s="19">
        <f>C18+C19</f>
        <v>171033.9</v>
      </c>
      <c r="D26" s="19">
        <f>D18+D19</f>
        <v>1209.2</v>
      </c>
      <c r="E26" s="19">
        <f t="shared" si="1"/>
        <v>172243.1</v>
      </c>
      <c r="F26" s="19">
        <f>F18+F19</f>
        <v>179585.595</v>
      </c>
      <c r="G26" s="19">
        <f>G18+G19</f>
        <v>1269.66</v>
      </c>
      <c r="H26" s="19">
        <f t="shared" si="0"/>
        <v>180855.255</v>
      </c>
    </row>
    <row r="27" spans="1:5" ht="27" customHeight="1">
      <c r="A27" s="7"/>
      <c r="B27" s="7"/>
      <c r="C27" s="8"/>
      <c r="D27" s="8"/>
      <c r="E27" s="8"/>
    </row>
    <row r="28" spans="1:6" s="5" customFormat="1" ht="18.75">
      <c r="A28" s="3" t="s">
        <v>31</v>
      </c>
      <c r="B28" s="4"/>
      <c r="C28" s="4"/>
      <c r="D28" s="4"/>
      <c r="E28" s="4"/>
      <c r="F28" s="3" t="s">
        <v>27</v>
      </c>
    </row>
    <row r="29" spans="1:5" s="5" customFormat="1" ht="18.75">
      <c r="A29" s="3"/>
      <c r="B29" s="4"/>
      <c r="C29" s="4"/>
      <c r="D29" s="4"/>
      <c r="E29" s="4"/>
    </row>
    <row r="30" spans="1:5" s="5" customFormat="1" ht="18.75">
      <c r="A30" s="3"/>
      <c r="B30" s="4"/>
      <c r="C30" s="4"/>
      <c r="D30" s="4"/>
      <c r="E30" s="4"/>
    </row>
    <row r="31" spans="1:5" s="5" customFormat="1" ht="18.75">
      <c r="A31" s="3"/>
      <c r="B31" s="4"/>
      <c r="C31" s="4"/>
      <c r="D31" s="4"/>
      <c r="E31" s="4"/>
    </row>
    <row r="32" spans="1:5" s="5" customFormat="1" ht="18.75">
      <c r="A32" s="3"/>
      <c r="B32" s="4"/>
      <c r="C32" s="4"/>
      <c r="D32" s="4"/>
      <c r="E32" s="4"/>
    </row>
    <row r="33" spans="1:5" s="5" customFormat="1" ht="18.75">
      <c r="A33" s="3"/>
      <c r="B33" s="4"/>
      <c r="C33" s="4"/>
      <c r="D33" s="4"/>
      <c r="E33" s="4"/>
    </row>
    <row r="34" spans="1:5" s="5" customFormat="1" ht="18.75">
      <c r="A34" s="3"/>
      <c r="B34" s="4"/>
      <c r="C34" s="4"/>
      <c r="D34" s="4"/>
      <c r="E34" s="4"/>
    </row>
    <row r="35" spans="1:5" s="5" customFormat="1" ht="18.75">
      <c r="A35" s="3"/>
      <c r="B35" s="4"/>
      <c r="C35" s="4"/>
      <c r="D35" s="4"/>
      <c r="E35" s="4"/>
    </row>
    <row r="36" spans="1:5" s="5" customFormat="1" ht="18.75">
      <c r="A36" s="3"/>
      <c r="B36" s="4"/>
      <c r="C36" s="4"/>
      <c r="D36" s="4"/>
      <c r="E36" s="4"/>
    </row>
    <row r="37" spans="1:5" s="5" customFormat="1" ht="18.75">
      <c r="A37" s="3"/>
      <c r="B37" s="4"/>
      <c r="C37" s="4"/>
      <c r="D37" s="4"/>
      <c r="E37" s="4"/>
    </row>
    <row r="38" spans="1:5" s="5" customFormat="1" ht="18.75">
      <c r="A38" s="3"/>
      <c r="B38" s="4"/>
      <c r="C38" s="4"/>
      <c r="D38" s="4"/>
      <c r="E38" s="4"/>
    </row>
    <row r="39" spans="1:5" s="5" customFormat="1" ht="9.75" customHeight="1">
      <c r="A39" s="3"/>
      <c r="B39" s="4"/>
      <c r="C39" s="4"/>
      <c r="D39" s="4"/>
      <c r="E39" s="4"/>
    </row>
    <row r="40" ht="15.75">
      <c r="A40" s="2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 hidden="1">
      <c r="A43" s="1"/>
      <c r="B43" s="1"/>
      <c r="C43" s="1"/>
      <c r="D43" s="1"/>
      <c r="E43" s="1"/>
    </row>
    <row r="45" spans="2:5" ht="12.75">
      <c r="B45" s="1"/>
      <c r="C45" s="1"/>
      <c r="D45" s="1"/>
      <c r="E45" s="1"/>
    </row>
  </sheetData>
  <sheetProtection/>
  <mergeCells count="12">
    <mergeCell ref="D8:D9"/>
    <mergeCell ref="E8:E9"/>
    <mergeCell ref="F8:F9"/>
    <mergeCell ref="G8:G9"/>
    <mergeCell ref="H8:H9"/>
    <mergeCell ref="A26:B26"/>
    <mergeCell ref="A5:H5"/>
    <mergeCell ref="A7:A9"/>
    <mergeCell ref="B7:B9"/>
    <mergeCell ref="C7:E7"/>
    <mergeCell ref="F7:H7"/>
    <mergeCell ref="C8:C9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2018-12-27T12:44:08Z</cp:lastPrinted>
  <dcterms:created xsi:type="dcterms:W3CDTF">1996-10-08T23:32:33Z</dcterms:created>
  <dcterms:modified xsi:type="dcterms:W3CDTF">2018-12-27T12:44:30Z</dcterms:modified>
  <cp:category/>
  <cp:version/>
  <cp:contentType/>
  <cp:contentStatus/>
</cp:coreProperties>
</file>